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087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P878" i="1"/>
  <c r="P877"/>
  <c r="P876"/>
  <c r="P875"/>
  <c r="P874"/>
  <c r="P873"/>
  <c r="P872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8"/>
  <c r="P847"/>
  <c r="P846"/>
  <c r="P845"/>
  <c r="P844"/>
  <c r="P843"/>
  <c r="P842"/>
  <c r="P841"/>
  <c r="P840"/>
  <c r="P839"/>
  <c r="P838"/>
  <c r="P837"/>
  <c r="P836"/>
  <c r="P835"/>
  <c r="P834"/>
  <c r="P833"/>
  <c r="P832"/>
  <c r="P831"/>
  <c r="P830"/>
  <c r="P829"/>
  <c r="P828"/>
  <c r="P827"/>
  <c r="P826"/>
  <c r="P825"/>
  <c r="P824"/>
  <c r="P823"/>
  <c r="P822"/>
  <c r="P821"/>
  <c r="P820"/>
  <c r="P819"/>
  <c r="P818"/>
  <c r="P817"/>
  <c r="P816"/>
  <c r="P815"/>
  <c r="P814"/>
  <c r="P813"/>
  <c r="P812"/>
  <c r="P811"/>
  <c r="P810"/>
  <c r="P809"/>
  <c r="P808"/>
  <c r="P807"/>
  <c r="P806"/>
  <c r="P805"/>
  <c r="P804"/>
  <c r="P803"/>
  <c r="P802"/>
  <c r="P801"/>
  <c r="P800"/>
  <c r="P799"/>
  <c r="P798"/>
  <c r="P797"/>
  <c r="P796"/>
  <c r="P795"/>
  <c r="P794"/>
  <c r="P793"/>
  <c r="P792"/>
  <c r="P791"/>
  <c r="P790"/>
  <c r="P789"/>
  <c r="P788"/>
  <c r="P787"/>
  <c r="P786"/>
  <c r="P785"/>
  <c r="P784"/>
  <c r="P783"/>
  <c r="P782"/>
  <c r="P781"/>
  <c r="P780"/>
  <c r="P779"/>
  <c r="P778"/>
  <c r="P777"/>
  <c r="P776"/>
  <c r="P775"/>
  <c r="P774"/>
  <c r="P773"/>
  <c r="P772"/>
  <c r="P771"/>
  <c r="P770"/>
  <c r="P769"/>
  <c r="P768"/>
  <c r="P767"/>
  <c r="P766"/>
  <c r="P765"/>
  <c r="P764"/>
  <c r="P763"/>
  <c r="P762"/>
  <c r="P761"/>
  <c r="P760"/>
  <c r="P759"/>
  <c r="P758"/>
  <c r="P757"/>
  <c r="P756"/>
  <c r="P755"/>
  <c r="P754"/>
  <c r="P753"/>
  <c r="P752"/>
  <c r="P751"/>
  <c r="P750"/>
  <c r="P749"/>
  <c r="P748"/>
  <c r="P747"/>
  <c r="P746"/>
  <c r="P745"/>
  <c r="P744"/>
  <c r="P743"/>
  <c r="P742"/>
  <c r="P741"/>
  <c r="P740"/>
  <c r="P739"/>
  <c r="P738"/>
  <c r="P737"/>
  <c r="P736"/>
  <c r="P735"/>
  <c r="P734"/>
  <c r="P733"/>
  <c r="P732"/>
  <c r="P731"/>
  <c r="P730"/>
  <c r="P729"/>
  <c r="P728"/>
  <c r="P727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9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67"/>
  <c r="P566"/>
  <c r="P565"/>
  <c r="P564"/>
  <c r="P563"/>
  <c r="P562"/>
  <c r="P561"/>
  <c r="P560"/>
  <c r="P559"/>
  <c r="P558"/>
  <c r="P557"/>
  <c r="P556"/>
  <c r="P555"/>
  <c r="P554"/>
  <c r="P553"/>
  <c r="P552"/>
  <c r="P551"/>
  <c r="P550"/>
  <c r="P549"/>
  <c r="P548"/>
  <c r="P547"/>
  <c r="P546"/>
  <c r="P545"/>
  <c r="P544"/>
  <c r="P543"/>
  <c r="P542"/>
  <c r="P541"/>
  <c r="P540"/>
  <c r="P539"/>
  <c r="P538"/>
  <c r="P537"/>
  <c r="P536"/>
  <c r="P535"/>
  <c r="P534"/>
  <c r="P533"/>
  <c r="P532"/>
  <c r="P531"/>
  <c r="P530"/>
  <c r="P529"/>
  <c r="P528"/>
  <c r="P527"/>
  <c r="P526"/>
  <c r="P525"/>
  <c r="P524"/>
  <c r="P523"/>
  <c r="P522"/>
  <c r="P521"/>
  <c r="P520"/>
  <c r="P519"/>
  <c r="P518"/>
  <c r="P517"/>
  <c r="P516"/>
  <c r="P515"/>
  <c r="P514"/>
  <c r="P513"/>
  <c r="P512"/>
  <c r="P511"/>
  <c r="P510"/>
  <c r="P509"/>
  <c r="P508"/>
  <c r="P507"/>
  <c r="P506"/>
  <c r="P505"/>
  <c r="P504"/>
  <c r="P503"/>
  <c r="P502"/>
  <c r="P501"/>
  <c r="P500"/>
  <c r="P499"/>
  <c r="P498"/>
  <c r="P497"/>
  <c r="P496"/>
  <c r="P495"/>
  <c r="P494"/>
  <c r="P493"/>
  <c r="P492"/>
  <c r="P491"/>
  <c r="P490"/>
  <c r="P489"/>
  <c r="P488"/>
  <c r="P487"/>
  <c r="P486"/>
  <c r="P485"/>
  <c r="P484"/>
  <c r="P483"/>
  <c r="P482"/>
  <c r="P481"/>
  <c r="P480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S7" s="1"/>
  <c r="N7"/>
  <c r="T6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Q6"/>
  <c r="O7"/>
  <c r="O6"/>
  <c r="K878"/>
  <c r="K877"/>
  <c r="K876"/>
  <c r="K875"/>
  <c r="K874"/>
  <c r="K873"/>
  <c r="K872"/>
  <c r="K871"/>
  <c r="K870"/>
  <c r="K869"/>
  <c r="K868"/>
  <c r="K867"/>
  <c r="K866"/>
  <c r="K865"/>
  <c r="K864"/>
  <c r="L864" s="1"/>
  <c r="K863"/>
  <c r="K862"/>
  <c r="K861"/>
  <c r="K860"/>
  <c r="K859"/>
  <c r="K858"/>
  <c r="K857"/>
  <c r="K856"/>
  <c r="L856" s="1"/>
  <c r="K855"/>
  <c r="K854"/>
  <c r="K853"/>
  <c r="K852"/>
  <c r="K851"/>
  <c r="K850"/>
  <c r="K849"/>
  <c r="K848"/>
  <c r="L848" s="1"/>
  <c r="K847"/>
  <c r="K846"/>
  <c r="K845"/>
  <c r="K844"/>
  <c r="K843"/>
  <c r="K842"/>
  <c r="K841"/>
  <c r="K840"/>
  <c r="K839"/>
  <c r="K838"/>
  <c r="K837"/>
  <c r="K836"/>
  <c r="K835"/>
  <c r="K834"/>
  <c r="K833"/>
  <c r="K832"/>
  <c r="L832" s="1"/>
  <c r="K831"/>
  <c r="K830"/>
  <c r="K829"/>
  <c r="K828"/>
  <c r="K827"/>
  <c r="K826"/>
  <c r="K825"/>
  <c r="K824"/>
  <c r="L824" s="1"/>
  <c r="K823"/>
  <c r="K822"/>
  <c r="K821"/>
  <c r="K820"/>
  <c r="K819"/>
  <c r="K818"/>
  <c r="K817"/>
  <c r="K816"/>
  <c r="L816" s="1"/>
  <c r="K815"/>
  <c r="K814"/>
  <c r="K813"/>
  <c r="K812"/>
  <c r="K811"/>
  <c r="K810"/>
  <c r="K809"/>
  <c r="K808"/>
  <c r="K807"/>
  <c r="K806"/>
  <c r="K805"/>
  <c r="K804"/>
  <c r="K803"/>
  <c r="K802"/>
  <c r="K801"/>
  <c r="K800"/>
  <c r="L800" s="1"/>
  <c r="K799"/>
  <c r="K798"/>
  <c r="K797"/>
  <c r="K796"/>
  <c r="K795"/>
  <c r="K794"/>
  <c r="K793"/>
  <c r="K792"/>
  <c r="L792" s="1"/>
  <c r="K791"/>
  <c r="K790"/>
  <c r="K789"/>
  <c r="K788"/>
  <c r="K787"/>
  <c r="K786"/>
  <c r="K785"/>
  <c r="K784"/>
  <c r="L784" s="1"/>
  <c r="K783"/>
  <c r="K782"/>
  <c r="K781"/>
  <c r="K780"/>
  <c r="K779"/>
  <c r="K778"/>
  <c r="K777"/>
  <c r="K776"/>
  <c r="K775"/>
  <c r="K774"/>
  <c r="K773"/>
  <c r="K772"/>
  <c r="K771"/>
  <c r="K770"/>
  <c r="K769"/>
  <c r="K768"/>
  <c r="L768" s="1"/>
  <c r="K767"/>
  <c r="K766"/>
  <c r="K765"/>
  <c r="K764"/>
  <c r="K763"/>
  <c r="K762"/>
  <c r="K761"/>
  <c r="K760"/>
  <c r="L760" s="1"/>
  <c r="K759"/>
  <c r="K758"/>
  <c r="K757"/>
  <c r="K756"/>
  <c r="K755"/>
  <c r="K754"/>
  <c r="K753"/>
  <c r="K752"/>
  <c r="L752" s="1"/>
  <c r="K751"/>
  <c r="K750"/>
  <c r="K749"/>
  <c r="K748"/>
  <c r="K747"/>
  <c r="K746"/>
  <c r="K745"/>
  <c r="K744"/>
  <c r="K743"/>
  <c r="K742"/>
  <c r="K741"/>
  <c r="K740"/>
  <c r="K739"/>
  <c r="K738"/>
  <c r="K737"/>
  <c r="K736"/>
  <c r="L736" s="1"/>
  <c r="K735"/>
  <c r="K734"/>
  <c r="K733"/>
  <c r="K732"/>
  <c r="K731"/>
  <c r="K730"/>
  <c r="K729"/>
  <c r="K728"/>
  <c r="L728" s="1"/>
  <c r="K727"/>
  <c r="K726"/>
  <c r="K725"/>
  <c r="K724"/>
  <c r="K723"/>
  <c r="K722"/>
  <c r="K721"/>
  <c r="K720"/>
  <c r="L720" s="1"/>
  <c r="K719"/>
  <c r="K718"/>
  <c r="K717"/>
  <c r="K716"/>
  <c r="K715"/>
  <c r="K714"/>
  <c r="K713"/>
  <c r="K712"/>
  <c r="K711"/>
  <c r="K710"/>
  <c r="K709"/>
  <c r="K708"/>
  <c r="K707"/>
  <c r="K706"/>
  <c r="K705"/>
  <c r="K704"/>
  <c r="L704" s="1"/>
  <c r="K703"/>
  <c r="K702"/>
  <c r="K701"/>
  <c r="K700"/>
  <c r="K699"/>
  <c r="K698"/>
  <c r="K697"/>
  <c r="K696"/>
  <c r="L696" s="1"/>
  <c r="K695"/>
  <c r="K694"/>
  <c r="K693"/>
  <c r="K692"/>
  <c r="K691"/>
  <c r="K690"/>
  <c r="K689"/>
  <c r="K688"/>
  <c r="L688" s="1"/>
  <c r="K687"/>
  <c r="K686"/>
  <c r="K685"/>
  <c r="K684"/>
  <c r="K683"/>
  <c r="K682"/>
  <c r="K681"/>
  <c r="K680"/>
  <c r="K679"/>
  <c r="K678"/>
  <c r="K677"/>
  <c r="K676"/>
  <c r="K675"/>
  <c r="K674"/>
  <c r="K673"/>
  <c r="K672"/>
  <c r="L672" s="1"/>
  <c r="K671"/>
  <c r="K670"/>
  <c r="K669"/>
  <c r="K668"/>
  <c r="K667"/>
  <c r="K666"/>
  <c r="K665"/>
  <c r="K664"/>
  <c r="L664" s="1"/>
  <c r="K663"/>
  <c r="K662"/>
  <c r="K661"/>
  <c r="K660"/>
  <c r="K659"/>
  <c r="K658"/>
  <c r="K657"/>
  <c r="K656"/>
  <c r="L656" s="1"/>
  <c r="K655"/>
  <c r="K654"/>
  <c r="K653"/>
  <c r="K652"/>
  <c r="K651"/>
  <c r="K650"/>
  <c r="K649"/>
  <c r="K648"/>
  <c r="K647"/>
  <c r="K646"/>
  <c r="K645"/>
  <c r="K644"/>
  <c r="K643"/>
  <c r="K642"/>
  <c r="K641"/>
  <c r="K640"/>
  <c r="L640" s="1"/>
  <c r="K639"/>
  <c r="K638"/>
  <c r="K637"/>
  <c r="K636"/>
  <c r="K635"/>
  <c r="K634"/>
  <c r="K633"/>
  <c r="K632"/>
  <c r="L632" s="1"/>
  <c r="K631"/>
  <c r="K630"/>
  <c r="K629"/>
  <c r="K628"/>
  <c r="K627"/>
  <c r="K626"/>
  <c r="K625"/>
  <c r="K624"/>
  <c r="L624" s="1"/>
  <c r="K623"/>
  <c r="K622"/>
  <c r="K621"/>
  <c r="K620"/>
  <c r="K619"/>
  <c r="K618"/>
  <c r="K617"/>
  <c r="K616"/>
  <c r="K615"/>
  <c r="K614"/>
  <c r="K613"/>
  <c r="K612"/>
  <c r="K611"/>
  <c r="K610"/>
  <c r="K609"/>
  <c r="K608"/>
  <c r="L608" s="1"/>
  <c r="K607"/>
  <c r="K606"/>
  <c r="K605"/>
  <c r="K604"/>
  <c r="K603"/>
  <c r="K602"/>
  <c r="K601"/>
  <c r="K600"/>
  <c r="L600" s="1"/>
  <c r="K599"/>
  <c r="K598"/>
  <c r="K597"/>
  <c r="K596"/>
  <c r="K595"/>
  <c r="K594"/>
  <c r="K593"/>
  <c r="K592"/>
  <c r="L592" s="1"/>
  <c r="K591"/>
  <c r="K590"/>
  <c r="K589"/>
  <c r="K588"/>
  <c r="K587"/>
  <c r="K586"/>
  <c r="K585"/>
  <c r="K584"/>
  <c r="K583"/>
  <c r="K582"/>
  <c r="K581"/>
  <c r="K580"/>
  <c r="K579"/>
  <c r="K578"/>
  <c r="K577"/>
  <c r="K576"/>
  <c r="L576" s="1"/>
  <c r="K575"/>
  <c r="K574"/>
  <c r="K573"/>
  <c r="K572"/>
  <c r="K571"/>
  <c r="K570"/>
  <c r="K569"/>
  <c r="K568"/>
  <c r="L568" s="1"/>
  <c r="K567"/>
  <c r="K566"/>
  <c r="K565"/>
  <c r="K564"/>
  <c r="K563"/>
  <c r="K562"/>
  <c r="K561"/>
  <c r="K560"/>
  <c r="L560" s="1"/>
  <c r="K559"/>
  <c r="K558"/>
  <c r="K557"/>
  <c r="K556"/>
  <c r="K555"/>
  <c r="K554"/>
  <c r="K553"/>
  <c r="K552"/>
  <c r="K551"/>
  <c r="K550"/>
  <c r="K549"/>
  <c r="K548"/>
  <c r="K547"/>
  <c r="K546"/>
  <c r="K545"/>
  <c r="K544"/>
  <c r="L544" s="1"/>
  <c r="K543"/>
  <c r="K542"/>
  <c r="K541"/>
  <c r="K540"/>
  <c r="K539"/>
  <c r="K538"/>
  <c r="K537"/>
  <c r="K536"/>
  <c r="L536" s="1"/>
  <c r="K535"/>
  <c r="K534"/>
  <c r="K533"/>
  <c r="K532"/>
  <c r="K531"/>
  <c r="K530"/>
  <c r="K529"/>
  <c r="K528"/>
  <c r="L528" s="1"/>
  <c r="K527"/>
  <c r="K526"/>
  <c r="K525"/>
  <c r="K524"/>
  <c r="K523"/>
  <c r="K522"/>
  <c r="K521"/>
  <c r="K520"/>
  <c r="K519"/>
  <c r="K518"/>
  <c r="K517"/>
  <c r="K516"/>
  <c r="K515"/>
  <c r="K514"/>
  <c r="K513"/>
  <c r="K512"/>
  <c r="L512" s="1"/>
  <c r="K511"/>
  <c r="K510"/>
  <c r="K509"/>
  <c r="K508"/>
  <c r="K507"/>
  <c r="K506"/>
  <c r="K505"/>
  <c r="K504"/>
  <c r="L504" s="1"/>
  <c r="K503"/>
  <c r="K502"/>
  <c r="K501"/>
  <c r="K500"/>
  <c r="K499"/>
  <c r="K498"/>
  <c r="K497"/>
  <c r="K496"/>
  <c r="L496" s="1"/>
  <c r="K495"/>
  <c r="K494"/>
  <c r="K493"/>
  <c r="K492"/>
  <c r="K491"/>
  <c r="K490"/>
  <c r="K489"/>
  <c r="K488"/>
  <c r="K487"/>
  <c r="K486"/>
  <c r="K485"/>
  <c r="K484"/>
  <c r="K483"/>
  <c r="K482"/>
  <c r="K481"/>
  <c r="K480"/>
  <c r="L480" s="1"/>
  <c r="K479"/>
  <c r="K478"/>
  <c r="K477"/>
  <c r="K476"/>
  <c r="K475"/>
  <c r="K474"/>
  <c r="K473"/>
  <c r="K472"/>
  <c r="L472" s="1"/>
  <c r="K471"/>
  <c r="K470"/>
  <c r="K469"/>
  <c r="K468"/>
  <c r="L468" s="1"/>
  <c r="K467"/>
  <c r="K466"/>
  <c r="K465"/>
  <c r="K464"/>
  <c r="K463"/>
  <c r="K462"/>
  <c r="K461"/>
  <c r="K460"/>
  <c r="L460" s="1"/>
  <c r="K459"/>
  <c r="K458"/>
  <c r="K457"/>
  <c r="K456"/>
  <c r="L456" s="1"/>
  <c r="K455"/>
  <c r="K454"/>
  <c r="K453"/>
  <c r="K452"/>
  <c r="L452" s="1"/>
  <c r="K451"/>
  <c r="K450"/>
  <c r="K449"/>
  <c r="K448"/>
  <c r="K447"/>
  <c r="K446"/>
  <c r="K445"/>
  <c r="K444"/>
  <c r="L444" s="1"/>
  <c r="K443"/>
  <c r="K442"/>
  <c r="K441"/>
  <c r="K440"/>
  <c r="L440" s="1"/>
  <c r="K439"/>
  <c r="K438"/>
  <c r="K437"/>
  <c r="K436"/>
  <c r="L436" s="1"/>
  <c r="K435"/>
  <c r="K434"/>
  <c r="K433"/>
  <c r="K432"/>
  <c r="K431"/>
  <c r="K430"/>
  <c r="K429"/>
  <c r="K428"/>
  <c r="L428" s="1"/>
  <c r="K427"/>
  <c r="K426"/>
  <c r="K425"/>
  <c r="K424"/>
  <c r="L424" s="1"/>
  <c r="K423"/>
  <c r="K422"/>
  <c r="K421"/>
  <c r="K420"/>
  <c r="L420" s="1"/>
  <c r="K419"/>
  <c r="K418"/>
  <c r="K417"/>
  <c r="K416"/>
  <c r="K415"/>
  <c r="K414"/>
  <c r="K413"/>
  <c r="K412"/>
  <c r="L412" s="1"/>
  <c r="K411"/>
  <c r="K410"/>
  <c r="K409"/>
  <c r="K408"/>
  <c r="L408" s="1"/>
  <c r="K407"/>
  <c r="K406"/>
  <c r="K405"/>
  <c r="K404"/>
  <c r="L404" s="1"/>
  <c r="K403"/>
  <c r="K402"/>
  <c r="K401"/>
  <c r="K400"/>
  <c r="K399"/>
  <c r="K398"/>
  <c r="K397"/>
  <c r="K396"/>
  <c r="L396" s="1"/>
  <c r="K395"/>
  <c r="K394"/>
  <c r="K393"/>
  <c r="K392"/>
  <c r="L392" s="1"/>
  <c r="K391"/>
  <c r="K390"/>
  <c r="K389"/>
  <c r="K388"/>
  <c r="L388" s="1"/>
  <c r="K387"/>
  <c r="K386"/>
  <c r="K385"/>
  <c r="K384"/>
  <c r="K383"/>
  <c r="K382"/>
  <c r="K381"/>
  <c r="K380"/>
  <c r="L380" s="1"/>
  <c r="K379"/>
  <c r="K378"/>
  <c r="K377"/>
  <c r="K376"/>
  <c r="L376" s="1"/>
  <c r="K375"/>
  <c r="K374"/>
  <c r="K373"/>
  <c r="K372"/>
  <c r="L372" s="1"/>
  <c r="K371"/>
  <c r="K370"/>
  <c r="K369"/>
  <c r="K368"/>
  <c r="K367"/>
  <c r="K366"/>
  <c r="K365"/>
  <c r="K364"/>
  <c r="L364" s="1"/>
  <c r="K363"/>
  <c r="K362"/>
  <c r="K361"/>
  <c r="K360"/>
  <c r="L360" s="1"/>
  <c r="K359"/>
  <c r="K358"/>
  <c r="K357"/>
  <c r="K356"/>
  <c r="L356" s="1"/>
  <c r="K355"/>
  <c r="K354"/>
  <c r="K353"/>
  <c r="K352"/>
  <c r="K351"/>
  <c r="K350"/>
  <c r="K349"/>
  <c r="K348"/>
  <c r="L348" s="1"/>
  <c r="K347"/>
  <c r="K346"/>
  <c r="K345"/>
  <c r="K344"/>
  <c r="L344" s="1"/>
  <c r="K343"/>
  <c r="K342"/>
  <c r="K341"/>
  <c r="K340"/>
  <c r="L340" s="1"/>
  <c r="K339"/>
  <c r="K338"/>
  <c r="K337"/>
  <c r="K336"/>
  <c r="K335"/>
  <c r="K334"/>
  <c r="K333"/>
  <c r="K332"/>
  <c r="L332" s="1"/>
  <c r="K331"/>
  <c r="K330"/>
  <c r="K329"/>
  <c r="K328"/>
  <c r="L328" s="1"/>
  <c r="K327"/>
  <c r="K326"/>
  <c r="K325"/>
  <c r="K324"/>
  <c r="L324" s="1"/>
  <c r="K323"/>
  <c r="K322"/>
  <c r="K321"/>
  <c r="K320"/>
  <c r="K319"/>
  <c r="K318"/>
  <c r="K317"/>
  <c r="K316"/>
  <c r="L316" s="1"/>
  <c r="K315"/>
  <c r="K314"/>
  <c r="K313"/>
  <c r="K312"/>
  <c r="L312" s="1"/>
  <c r="K311"/>
  <c r="K310"/>
  <c r="K309"/>
  <c r="K308"/>
  <c r="L308" s="1"/>
  <c r="K307"/>
  <c r="K306"/>
  <c r="K305"/>
  <c r="K304"/>
  <c r="K303"/>
  <c r="K302"/>
  <c r="K301"/>
  <c r="K300"/>
  <c r="L300" s="1"/>
  <c r="K299"/>
  <c r="K298"/>
  <c r="K297"/>
  <c r="K296"/>
  <c r="L296" s="1"/>
  <c r="K295"/>
  <c r="K294"/>
  <c r="K293"/>
  <c r="K292"/>
  <c r="L292" s="1"/>
  <c r="K291"/>
  <c r="K290"/>
  <c r="K289"/>
  <c r="K288"/>
  <c r="K287"/>
  <c r="K286"/>
  <c r="K285"/>
  <c r="K284"/>
  <c r="L284" s="1"/>
  <c r="K283"/>
  <c r="K282"/>
  <c r="K281"/>
  <c r="K280"/>
  <c r="L280" s="1"/>
  <c r="K279"/>
  <c r="K278"/>
  <c r="K277"/>
  <c r="K276"/>
  <c r="L276" s="1"/>
  <c r="K275"/>
  <c r="K274"/>
  <c r="K273"/>
  <c r="K272"/>
  <c r="K271"/>
  <c r="K270"/>
  <c r="K269"/>
  <c r="K268"/>
  <c r="L268" s="1"/>
  <c r="K267"/>
  <c r="K266"/>
  <c r="K265"/>
  <c r="K264"/>
  <c r="L264" s="1"/>
  <c r="K263"/>
  <c r="K262"/>
  <c r="K261"/>
  <c r="K260"/>
  <c r="L260" s="1"/>
  <c r="K259"/>
  <c r="K258"/>
  <c r="K257"/>
  <c r="K256"/>
  <c r="K255"/>
  <c r="K254"/>
  <c r="K253"/>
  <c r="K252"/>
  <c r="L252" s="1"/>
  <c r="K251"/>
  <c r="K250"/>
  <c r="K249"/>
  <c r="K248"/>
  <c r="L248" s="1"/>
  <c r="K247"/>
  <c r="K246"/>
  <c r="K245"/>
  <c r="K244"/>
  <c r="L244" s="1"/>
  <c r="K243"/>
  <c r="K242"/>
  <c r="K241"/>
  <c r="K240"/>
  <c r="K239"/>
  <c r="K238"/>
  <c r="K237"/>
  <c r="K236"/>
  <c r="L236" s="1"/>
  <c r="K235"/>
  <c r="K234"/>
  <c r="K233"/>
  <c r="K232"/>
  <c r="L232" s="1"/>
  <c r="K231"/>
  <c r="K230"/>
  <c r="K229"/>
  <c r="K228"/>
  <c r="L228" s="1"/>
  <c r="K227"/>
  <c r="K226"/>
  <c r="K225"/>
  <c r="K224"/>
  <c r="K223"/>
  <c r="K222"/>
  <c r="K221"/>
  <c r="K220"/>
  <c r="L220" s="1"/>
  <c r="K219"/>
  <c r="K218"/>
  <c r="K217"/>
  <c r="K216"/>
  <c r="L216" s="1"/>
  <c r="K215"/>
  <c r="K214"/>
  <c r="K213"/>
  <c r="K212"/>
  <c r="L212" s="1"/>
  <c r="K211"/>
  <c r="K210"/>
  <c r="K209"/>
  <c r="K208"/>
  <c r="K207"/>
  <c r="K206"/>
  <c r="K205"/>
  <c r="K204"/>
  <c r="L204" s="1"/>
  <c r="K203"/>
  <c r="K202"/>
  <c r="K201"/>
  <c r="K200"/>
  <c r="L200" s="1"/>
  <c r="K199"/>
  <c r="K198"/>
  <c r="K197"/>
  <c r="K196"/>
  <c r="L196" s="1"/>
  <c r="K195"/>
  <c r="K194"/>
  <c r="K193"/>
  <c r="K192"/>
  <c r="K191"/>
  <c r="K190"/>
  <c r="K189"/>
  <c r="K188"/>
  <c r="L188" s="1"/>
  <c r="K187"/>
  <c r="K186"/>
  <c r="K185"/>
  <c r="K184"/>
  <c r="L184" s="1"/>
  <c r="K183"/>
  <c r="K182"/>
  <c r="K181"/>
  <c r="K180"/>
  <c r="L180" s="1"/>
  <c r="K179"/>
  <c r="K178"/>
  <c r="K177"/>
  <c r="K176"/>
  <c r="K175"/>
  <c r="K174"/>
  <c r="K173"/>
  <c r="K172"/>
  <c r="L172" s="1"/>
  <c r="K171"/>
  <c r="K170"/>
  <c r="K169"/>
  <c r="K168"/>
  <c r="L168" s="1"/>
  <c r="K167"/>
  <c r="K166"/>
  <c r="K165"/>
  <c r="K164"/>
  <c r="L164" s="1"/>
  <c r="K163"/>
  <c r="K162"/>
  <c r="K161"/>
  <c r="K160"/>
  <c r="K159"/>
  <c r="K158"/>
  <c r="K157"/>
  <c r="K156"/>
  <c r="L156" s="1"/>
  <c r="K155"/>
  <c r="K154"/>
  <c r="K153"/>
  <c r="K152"/>
  <c r="L152" s="1"/>
  <c r="K151"/>
  <c r="K150"/>
  <c r="K149"/>
  <c r="K148"/>
  <c r="L148" s="1"/>
  <c r="K147"/>
  <c r="K146"/>
  <c r="K145"/>
  <c r="K144"/>
  <c r="K143"/>
  <c r="K142"/>
  <c r="K141"/>
  <c r="K140"/>
  <c r="L140" s="1"/>
  <c r="K139"/>
  <c r="K138"/>
  <c r="K137"/>
  <c r="K136"/>
  <c r="L136" s="1"/>
  <c r="K135"/>
  <c r="K134"/>
  <c r="K133"/>
  <c r="K132"/>
  <c r="L132" s="1"/>
  <c r="K131"/>
  <c r="K130"/>
  <c r="K129"/>
  <c r="K128"/>
  <c r="K127"/>
  <c r="K126"/>
  <c r="K125"/>
  <c r="K124"/>
  <c r="L124" s="1"/>
  <c r="K123"/>
  <c r="K122"/>
  <c r="K121"/>
  <c r="K120"/>
  <c r="L120" s="1"/>
  <c r="K119"/>
  <c r="K118"/>
  <c r="K117"/>
  <c r="K116"/>
  <c r="L116" s="1"/>
  <c r="K115"/>
  <c r="K114"/>
  <c r="K113"/>
  <c r="K112"/>
  <c r="K111"/>
  <c r="K110"/>
  <c r="K109"/>
  <c r="K108"/>
  <c r="L108" s="1"/>
  <c r="K107"/>
  <c r="K106"/>
  <c r="K105"/>
  <c r="K104"/>
  <c r="L104" s="1"/>
  <c r="K103"/>
  <c r="K102"/>
  <c r="K101"/>
  <c r="K100"/>
  <c r="L100" s="1"/>
  <c r="K99"/>
  <c r="K98"/>
  <c r="K97"/>
  <c r="K96"/>
  <c r="K95"/>
  <c r="K94"/>
  <c r="K93"/>
  <c r="K92"/>
  <c r="L92" s="1"/>
  <c r="K91"/>
  <c r="K90"/>
  <c r="K89"/>
  <c r="K88"/>
  <c r="L88" s="1"/>
  <c r="K87"/>
  <c r="K86"/>
  <c r="K85"/>
  <c r="K84"/>
  <c r="L84" s="1"/>
  <c r="K83"/>
  <c r="K82"/>
  <c r="K81"/>
  <c r="K80"/>
  <c r="K79"/>
  <c r="K78"/>
  <c r="K77"/>
  <c r="K76"/>
  <c r="L76" s="1"/>
  <c r="K75"/>
  <c r="K74"/>
  <c r="K73"/>
  <c r="K72"/>
  <c r="L72" s="1"/>
  <c r="K71"/>
  <c r="K70"/>
  <c r="K69"/>
  <c r="K68"/>
  <c r="L68" s="1"/>
  <c r="K67"/>
  <c r="K66"/>
  <c r="K65"/>
  <c r="K64"/>
  <c r="K63"/>
  <c r="K62"/>
  <c r="K61"/>
  <c r="K60"/>
  <c r="L60" s="1"/>
  <c r="K59"/>
  <c r="K58"/>
  <c r="K57"/>
  <c r="K56"/>
  <c r="L56" s="1"/>
  <c r="K55"/>
  <c r="K54"/>
  <c r="K53"/>
  <c r="K52"/>
  <c r="L52" s="1"/>
  <c r="K51"/>
  <c r="K50"/>
  <c r="K49"/>
  <c r="K48"/>
  <c r="K47"/>
  <c r="K46"/>
  <c r="K45"/>
  <c r="K44"/>
  <c r="L44" s="1"/>
  <c r="K43"/>
  <c r="K42"/>
  <c r="K41"/>
  <c r="K40"/>
  <c r="L40" s="1"/>
  <c r="K39"/>
  <c r="K38"/>
  <c r="K37"/>
  <c r="K36"/>
  <c r="L36" s="1"/>
  <c r="K35"/>
  <c r="K34"/>
  <c r="K33"/>
  <c r="K32"/>
  <c r="K31"/>
  <c r="K30"/>
  <c r="K29"/>
  <c r="K28"/>
  <c r="L28" s="1"/>
  <c r="K27"/>
  <c r="K26"/>
  <c r="K25"/>
  <c r="K24"/>
  <c r="L24" s="1"/>
  <c r="K23"/>
  <c r="K22"/>
  <c r="K21"/>
  <c r="K20"/>
  <c r="L20" s="1"/>
  <c r="K19"/>
  <c r="K18"/>
  <c r="K17"/>
  <c r="K16"/>
  <c r="K15"/>
  <c r="K14"/>
  <c r="K13"/>
  <c r="K12"/>
  <c r="L12" s="1"/>
  <c r="K11"/>
  <c r="K10"/>
  <c r="K9"/>
  <c r="K8"/>
  <c r="L8" s="1"/>
  <c r="K7"/>
  <c r="K6"/>
  <c r="L6" s="1"/>
  <c r="J6"/>
  <c r="I6"/>
  <c r="H9"/>
  <c r="G6"/>
  <c r="F6"/>
  <c r="L872"/>
  <c r="L840"/>
  <c r="L808"/>
  <c r="L776"/>
  <c r="L744"/>
  <c r="L712"/>
  <c r="L680"/>
  <c r="L648"/>
  <c r="L616"/>
  <c r="L584"/>
  <c r="L552"/>
  <c r="L520"/>
  <c r="L488"/>
  <c r="L464"/>
  <c r="L448"/>
  <c r="L432"/>
  <c r="L416"/>
  <c r="L400"/>
  <c r="L384"/>
  <c r="L368"/>
  <c r="L352"/>
  <c r="L336"/>
  <c r="L320"/>
  <c r="L304"/>
  <c r="L288"/>
  <c r="L272"/>
  <c r="L256"/>
  <c r="L240"/>
  <c r="L224"/>
  <c r="L208"/>
  <c r="L192"/>
  <c r="L176"/>
  <c r="L160"/>
  <c r="L144"/>
  <c r="L128"/>
  <c r="L112"/>
  <c r="L96"/>
  <c r="L80"/>
  <c r="L64"/>
  <c r="L48"/>
  <c r="L32"/>
  <c r="L16"/>
  <c r="I878"/>
  <c r="J878" s="1"/>
  <c r="I877"/>
  <c r="J877" s="1"/>
  <c r="L877" s="1"/>
  <c r="I876"/>
  <c r="J876" s="1"/>
  <c r="I875"/>
  <c r="J875" s="1"/>
  <c r="L875" s="1"/>
  <c r="I874"/>
  <c r="J874" s="1"/>
  <c r="I873"/>
  <c r="J873" s="1"/>
  <c r="L873" s="1"/>
  <c r="I872"/>
  <c r="J872" s="1"/>
  <c r="I871"/>
  <c r="J871" s="1"/>
  <c r="L871" s="1"/>
  <c r="I870"/>
  <c r="J870" s="1"/>
  <c r="I869"/>
  <c r="J869" s="1"/>
  <c r="L869" s="1"/>
  <c r="I868"/>
  <c r="J868" s="1"/>
  <c r="I867"/>
  <c r="J867" s="1"/>
  <c r="L867" s="1"/>
  <c r="I866"/>
  <c r="J866" s="1"/>
  <c r="I865"/>
  <c r="J865" s="1"/>
  <c r="L865" s="1"/>
  <c r="I864"/>
  <c r="J864" s="1"/>
  <c r="I863"/>
  <c r="J863" s="1"/>
  <c r="L863" s="1"/>
  <c r="I862"/>
  <c r="J862" s="1"/>
  <c r="I861"/>
  <c r="J861" s="1"/>
  <c r="L861" s="1"/>
  <c r="I860"/>
  <c r="J860" s="1"/>
  <c r="I859"/>
  <c r="J859" s="1"/>
  <c r="L859" s="1"/>
  <c r="I858"/>
  <c r="J858" s="1"/>
  <c r="I857"/>
  <c r="J857" s="1"/>
  <c r="L857" s="1"/>
  <c r="I856"/>
  <c r="J856" s="1"/>
  <c r="I855"/>
  <c r="J855" s="1"/>
  <c r="L855" s="1"/>
  <c r="I854"/>
  <c r="J854" s="1"/>
  <c r="I853"/>
  <c r="J853" s="1"/>
  <c r="L853" s="1"/>
  <c r="I852"/>
  <c r="J852" s="1"/>
  <c r="I851"/>
  <c r="J851" s="1"/>
  <c r="L851" s="1"/>
  <c r="I850"/>
  <c r="J850" s="1"/>
  <c r="I849"/>
  <c r="J849" s="1"/>
  <c r="L849" s="1"/>
  <c r="I848"/>
  <c r="J848" s="1"/>
  <c r="I847"/>
  <c r="J847" s="1"/>
  <c r="L847" s="1"/>
  <c r="I846"/>
  <c r="J846" s="1"/>
  <c r="I845"/>
  <c r="J845" s="1"/>
  <c r="L845" s="1"/>
  <c r="I844"/>
  <c r="J844" s="1"/>
  <c r="I843"/>
  <c r="J843" s="1"/>
  <c r="L843" s="1"/>
  <c r="I842"/>
  <c r="J842" s="1"/>
  <c r="I841"/>
  <c r="J841" s="1"/>
  <c r="L841" s="1"/>
  <c r="I840"/>
  <c r="J840" s="1"/>
  <c r="I839"/>
  <c r="J839" s="1"/>
  <c r="L839" s="1"/>
  <c r="I838"/>
  <c r="J838" s="1"/>
  <c r="I837"/>
  <c r="J837" s="1"/>
  <c r="L837" s="1"/>
  <c r="I836"/>
  <c r="J836" s="1"/>
  <c r="I835"/>
  <c r="J835" s="1"/>
  <c r="L835" s="1"/>
  <c r="I834"/>
  <c r="J834" s="1"/>
  <c r="I833"/>
  <c r="J833" s="1"/>
  <c r="L833" s="1"/>
  <c r="I832"/>
  <c r="J832" s="1"/>
  <c r="I831"/>
  <c r="J831" s="1"/>
  <c r="L831" s="1"/>
  <c r="I830"/>
  <c r="J830" s="1"/>
  <c r="I829"/>
  <c r="J829" s="1"/>
  <c r="L829" s="1"/>
  <c r="I828"/>
  <c r="J828" s="1"/>
  <c r="I827"/>
  <c r="J827" s="1"/>
  <c r="L827" s="1"/>
  <c r="I826"/>
  <c r="J826" s="1"/>
  <c r="I825"/>
  <c r="J825" s="1"/>
  <c r="L825" s="1"/>
  <c r="I824"/>
  <c r="J824" s="1"/>
  <c r="I823"/>
  <c r="J823" s="1"/>
  <c r="L823" s="1"/>
  <c r="I822"/>
  <c r="J822" s="1"/>
  <c r="I821"/>
  <c r="J821" s="1"/>
  <c r="L821" s="1"/>
  <c r="I820"/>
  <c r="J820" s="1"/>
  <c r="I819"/>
  <c r="J819" s="1"/>
  <c r="L819" s="1"/>
  <c r="I818"/>
  <c r="J818" s="1"/>
  <c r="I817"/>
  <c r="J817" s="1"/>
  <c r="L817" s="1"/>
  <c r="I816"/>
  <c r="J816" s="1"/>
  <c r="I815"/>
  <c r="J815" s="1"/>
  <c r="L815" s="1"/>
  <c r="I814"/>
  <c r="J814" s="1"/>
  <c r="I813"/>
  <c r="J813" s="1"/>
  <c r="L813" s="1"/>
  <c r="I812"/>
  <c r="J812" s="1"/>
  <c r="I811"/>
  <c r="J811" s="1"/>
  <c r="L811" s="1"/>
  <c r="I810"/>
  <c r="J810" s="1"/>
  <c r="I809"/>
  <c r="J809" s="1"/>
  <c r="L809" s="1"/>
  <c r="I808"/>
  <c r="J808" s="1"/>
  <c r="I807"/>
  <c r="J807" s="1"/>
  <c r="L807" s="1"/>
  <c r="I806"/>
  <c r="J806" s="1"/>
  <c r="I805"/>
  <c r="J805" s="1"/>
  <c r="L805" s="1"/>
  <c r="I804"/>
  <c r="J804" s="1"/>
  <c r="I803"/>
  <c r="J803" s="1"/>
  <c r="L803" s="1"/>
  <c r="I802"/>
  <c r="J802" s="1"/>
  <c r="I801"/>
  <c r="J801" s="1"/>
  <c r="L801" s="1"/>
  <c r="I800"/>
  <c r="J800" s="1"/>
  <c r="I799"/>
  <c r="J799" s="1"/>
  <c r="L799" s="1"/>
  <c r="I798"/>
  <c r="J798" s="1"/>
  <c r="I797"/>
  <c r="J797" s="1"/>
  <c r="L797" s="1"/>
  <c r="I796"/>
  <c r="J796" s="1"/>
  <c r="I795"/>
  <c r="J795" s="1"/>
  <c r="L795" s="1"/>
  <c r="I794"/>
  <c r="J794" s="1"/>
  <c r="I793"/>
  <c r="J793" s="1"/>
  <c r="L793" s="1"/>
  <c r="I792"/>
  <c r="J792" s="1"/>
  <c r="I791"/>
  <c r="J791" s="1"/>
  <c r="L791" s="1"/>
  <c r="I790"/>
  <c r="J790" s="1"/>
  <c r="I789"/>
  <c r="J789" s="1"/>
  <c r="L789" s="1"/>
  <c r="I788"/>
  <c r="J788" s="1"/>
  <c r="I787"/>
  <c r="J787" s="1"/>
  <c r="L787" s="1"/>
  <c r="I786"/>
  <c r="J786" s="1"/>
  <c r="I785"/>
  <c r="J785" s="1"/>
  <c r="L785" s="1"/>
  <c r="I784"/>
  <c r="J784" s="1"/>
  <c r="I783"/>
  <c r="J783" s="1"/>
  <c r="L783" s="1"/>
  <c r="I782"/>
  <c r="J782" s="1"/>
  <c r="I781"/>
  <c r="J781" s="1"/>
  <c r="L781" s="1"/>
  <c r="I780"/>
  <c r="J780" s="1"/>
  <c r="I779"/>
  <c r="J779" s="1"/>
  <c r="L779" s="1"/>
  <c r="I778"/>
  <c r="J778" s="1"/>
  <c r="I777"/>
  <c r="J777" s="1"/>
  <c r="L777" s="1"/>
  <c r="I776"/>
  <c r="J776" s="1"/>
  <c r="I775"/>
  <c r="J775" s="1"/>
  <c r="L775" s="1"/>
  <c r="I774"/>
  <c r="J774" s="1"/>
  <c r="I773"/>
  <c r="J773" s="1"/>
  <c r="L773" s="1"/>
  <c r="I772"/>
  <c r="J772" s="1"/>
  <c r="I771"/>
  <c r="J771" s="1"/>
  <c r="L771" s="1"/>
  <c r="I770"/>
  <c r="J770" s="1"/>
  <c r="I769"/>
  <c r="J769" s="1"/>
  <c r="L769" s="1"/>
  <c r="I768"/>
  <c r="J768" s="1"/>
  <c r="I767"/>
  <c r="J767" s="1"/>
  <c r="L767" s="1"/>
  <c r="I766"/>
  <c r="J766" s="1"/>
  <c r="I765"/>
  <c r="J765" s="1"/>
  <c r="L765" s="1"/>
  <c r="I764"/>
  <c r="J764" s="1"/>
  <c r="I763"/>
  <c r="J763" s="1"/>
  <c r="L763" s="1"/>
  <c r="I762"/>
  <c r="J762" s="1"/>
  <c r="I761"/>
  <c r="J761" s="1"/>
  <c r="L761" s="1"/>
  <c r="I760"/>
  <c r="J760" s="1"/>
  <c r="I759"/>
  <c r="J759" s="1"/>
  <c r="L759" s="1"/>
  <c r="I758"/>
  <c r="J758" s="1"/>
  <c r="I757"/>
  <c r="J757" s="1"/>
  <c r="L757" s="1"/>
  <c r="I756"/>
  <c r="J756" s="1"/>
  <c r="I755"/>
  <c r="J755" s="1"/>
  <c r="L755" s="1"/>
  <c r="I754"/>
  <c r="J754" s="1"/>
  <c r="I753"/>
  <c r="J753" s="1"/>
  <c r="L753" s="1"/>
  <c r="I752"/>
  <c r="J752" s="1"/>
  <c r="I751"/>
  <c r="J751" s="1"/>
  <c r="L751" s="1"/>
  <c r="I750"/>
  <c r="J750" s="1"/>
  <c r="I749"/>
  <c r="J749" s="1"/>
  <c r="L749" s="1"/>
  <c r="I748"/>
  <c r="J748" s="1"/>
  <c r="I747"/>
  <c r="J747" s="1"/>
  <c r="L747" s="1"/>
  <c r="I746"/>
  <c r="J746" s="1"/>
  <c r="I745"/>
  <c r="J745" s="1"/>
  <c r="L745" s="1"/>
  <c r="I744"/>
  <c r="J744" s="1"/>
  <c r="I743"/>
  <c r="J743" s="1"/>
  <c r="L743" s="1"/>
  <c r="I742"/>
  <c r="J742" s="1"/>
  <c r="I741"/>
  <c r="J741" s="1"/>
  <c r="L741" s="1"/>
  <c r="I740"/>
  <c r="J740" s="1"/>
  <c r="I739"/>
  <c r="J739" s="1"/>
  <c r="L739" s="1"/>
  <c r="I738"/>
  <c r="J738" s="1"/>
  <c r="I737"/>
  <c r="J737" s="1"/>
  <c r="L737" s="1"/>
  <c r="I736"/>
  <c r="J736" s="1"/>
  <c r="I735"/>
  <c r="J735" s="1"/>
  <c r="L735" s="1"/>
  <c r="I734"/>
  <c r="J734" s="1"/>
  <c r="I733"/>
  <c r="J733" s="1"/>
  <c r="L733" s="1"/>
  <c r="I732"/>
  <c r="J732" s="1"/>
  <c r="I731"/>
  <c r="J731" s="1"/>
  <c r="L731" s="1"/>
  <c r="I730"/>
  <c r="J730" s="1"/>
  <c r="I729"/>
  <c r="J729" s="1"/>
  <c r="L729" s="1"/>
  <c r="I728"/>
  <c r="J728" s="1"/>
  <c r="I727"/>
  <c r="J727" s="1"/>
  <c r="L727" s="1"/>
  <c r="I726"/>
  <c r="J726" s="1"/>
  <c r="I725"/>
  <c r="J725" s="1"/>
  <c r="L725" s="1"/>
  <c r="I724"/>
  <c r="J724" s="1"/>
  <c r="I723"/>
  <c r="J723" s="1"/>
  <c r="L723" s="1"/>
  <c r="I722"/>
  <c r="J722" s="1"/>
  <c r="I721"/>
  <c r="J721" s="1"/>
  <c r="L721" s="1"/>
  <c r="I720"/>
  <c r="J720" s="1"/>
  <c r="I719"/>
  <c r="J719" s="1"/>
  <c r="L719" s="1"/>
  <c r="I718"/>
  <c r="J718" s="1"/>
  <c r="I717"/>
  <c r="J717" s="1"/>
  <c r="L717" s="1"/>
  <c r="I716"/>
  <c r="J716" s="1"/>
  <c r="I715"/>
  <c r="J715" s="1"/>
  <c r="L715" s="1"/>
  <c r="I714"/>
  <c r="J714" s="1"/>
  <c r="I713"/>
  <c r="J713" s="1"/>
  <c r="L713" s="1"/>
  <c r="I712"/>
  <c r="J712" s="1"/>
  <c r="I711"/>
  <c r="J711" s="1"/>
  <c r="L711" s="1"/>
  <c r="I710"/>
  <c r="J710" s="1"/>
  <c r="I709"/>
  <c r="J709" s="1"/>
  <c r="L709" s="1"/>
  <c r="I708"/>
  <c r="J708" s="1"/>
  <c r="I707"/>
  <c r="J707" s="1"/>
  <c r="L707" s="1"/>
  <c r="I706"/>
  <c r="J706" s="1"/>
  <c r="I705"/>
  <c r="J705" s="1"/>
  <c r="L705" s="1"/>
  <c r="I704"/>
  <c r="J704" s="1"/>
  <c r="I703"/>
  <c r="J703" s="1"/>
  <c r="L703" s="1"/>
  <c r="I702"/>
  <c r="J702" s="1"/>
  <c r="I701"/>
  <c r="J701" s="1"/>
  <c r="L701" s="1"/>
  <c r="I700"/>
  <c r="J700" s="1"/>
  <c r="I699"/>
  <c r="J699" s="1"/>
  <c r="L699" s="1"/>
  <c r="I698"/>
  <c r="J698" s="1"/>
  <c r="I697"/>
  <c r="J697" s="1"/>
  <c r="L697" s="1"/>
  <c r="I696"/>
  <c r="J696" s="1"/>
  <c r="I695"/>
  <c r="J695" s="1"/>
  <c r="L695" s="1"/>
  <c r="I694"/>
  <c r="J694" s="1"/>
  <c r="I693"/>
  <c r="J693" s="1"/>
  <c r="L693" s="1"/>
  <c r="I692"/>
  <c r="J692" s="1"/>
  <c r="I691"/>
  <c r="J691" s="1"/>
  <c r="L691" s="1"/>
  <c r="I690"/>
  <c r="J690" s="1"/>
  <c r="I689"/>
  <c r="J689" s="1"/>
  <c r="L689" s="1"/>
  <c r="I688"/>
  <c r="J688" s="1"/>
  <c r="I687"/>
  <c r="J687" s="1"/>
  <c r="L687" s="1"/>
  <c r="I686"/>
  <c r="J686" s="1"/>
  <c r="I685"/>
  <c r="J685" s="1"/>
  <c r="L685" s="1"/>
  <c r="I684"/>
  <c r="J684" s="1"/>
  <c r="I683"/>
  <c r="J683" s="1"/>
  <c r="L683" s="1"/>
  <c r="I682"/>
  <c r="J682" s="1"/>
  <c r="I681"/>
  <c r="J681" s="1"/>
  <c r="L681" s="1"/>
  <c r="I680"/>
  <c r="J680" s="1"/>
  <c r="I679"/>
  <c r="J679" s="1"/>
  <c r="L679" s="1"/>
  <c r="I678"/>
  <c r="J678" s="1"/>
  <c r="I677"/>
  <c r="J677" s="1"/>
  <c r="L677" s="1"/>
  <c r="I676"/>
  <c r="J676" s="1"/>
  <c r="I675"/>
  <c r="J675" s="1"/>
  <c r="L675" s="1"/>
  <c r="I674"/>
  <c r="J674" s="1"/>
  <c r="I673"/>
  <c r="J673" s="1"/>
  <c r="L673" s="1"/>
  <c r="I672"/>
  <c r="J672" s="1"/>
  <c r="I671"/>
  <c r="J671" s="1"/>
  <c r="L671" s="1"/>
  <c r="I670"/>
  <c r="J670" s="1"/>
  <c r="I669"/>
  <c r="J669" s="1"/>
  <c r="L669" s="1"/>
  <c r="I668"/>
  <c r="J668" s="1"/>
  <c r="I667"/>
  <c r="J667" s="1"/>
  <c r="L667" s="1"/>
  <c r="I666"/>
  <c r="J666" s="1"/>
  <c r="I665"/>
  <c r="J665" s="1"/>
  <c r="L665" s="1"/>
  <c r="I664"/>
  <c r="J664" s="1"/>
  <c r="I663"/>
  <c r="J663" s="1"/>
  <c r="L663" s="1"/>
  <c r="I662"/>
  <c r="J662" s="1"/>
  <c r="I661"/>
  <c r="J661" s="1"/>
  <c r="L661" s="1"/>
  <c r="I660"/>
  <c r="J660" s="1"/>
  <c r="I659"/>
  <c r="J659" s="1"/>
  <c r="L659" s="1"/>
  <c r="I658"/>
  <c r="J658" s="1"/>
  <c r="I657"/>
  <c r="J657" s="1"/>
  <c r="L657" s="1"/>
  <c r="I656"/>
  <c r="J656" s="1"/>
  <c r="I655"/>
  <c r="J655" s="1"/>
  <c r="L655" s="1"/>
  <c r="I654"/>
  <c r="J654" s="1"/>
  <c r="I653"/>
  <c r="J653" s="1"/>
  <c r="L653" s="1"/>
  <c r="I652"/>
  <c r="J652" s="1"/>
  <c r="I651"/>
  <c r="J651" s="1"/>
  <c r="L651" s="1"/>
  <c r="I650"/>
  <c r="J650" s="1"/>
  <c r="I649"/>
  <c r="J649" s="1"/>
  <c r="L649" s="1"/>
  <c r="I648"/>
  <c r="J648" s="1"/>
  <c r="I647"/>
  <c r="J647" s="1"/>
  <c r="L647" s="1"/>
  <c r="I646"/>
  <c r="J646" s="1"/>
  <c r="I645"/>
  <c r="J645" s="1"/>
  <c r="L645" s="1"/>
  <c r="I644"/>
  <c r="J644" s="1"/>
  <c r="I643"/>
  <c r="J643" s="1"/>
  <c r="L643" s="1"/>
  <c r="I642"/>
  <c r="J642" s="1"/>
  <c r="I641"/>
  <c r="J641" s="1"/>
  <c r="L641" s="1"/>
  <c r="I640"/>
  <c r="J640" s="1"/>
  <c r="I639"/>
  <c r="J639" s="1"/>
  <c r="L639" s="1"/>
  <c r="I638"/>
  <c r="J638" s="1"/>
  <c r="I637"/>
  <c r="J637" s="1"/>
  <c r="L637" s="1"/>
  <c r="I636"/>
  <c r="J636" s="1"/>
  <c r="I635"/>
  <c r="J635" s="1"/>
  <c r="L635" s="1"/>
  <c r="I634"/>
  <c r="J634" s="1"/>
  <c r="I633"/>
  <c r="J633" s="1"/>
  <c r="L633" s="1"/>
  <c r="I632"/>
  <c r="J632" s="1"/>
  <c r="I631"/>
  <c r="J631" s="1"/>
  <c r="L631" s="1"/>
  <c r="I630"/>
  <c r="J630" s="1"/>
  <c r="I629"/>
  <c r="J629" s="1"/>
  <c r="L629" s="1"/>
  <c r="I628"/>
  <c r="J628" s="1"/>
  <c r="I627"/>
  <c r="J627" s="1"/>
  <c r="L627" s="1"/>
  <c r="I626"/>
  <c r="J626" s="1"/>
  <c r="I625"/>
  <c r="J625" s="1"/>
  <c r="L625" s="1"/>
  <c r="I624"/>
  <c r="J624" s="1"/>
  <c r="I623"/>
  <c r="J623" s="1"/>
  <c r="L623" s="1"/>
  <c r="I622"/>
  <c r="J622" s="1"/>
  <c r="I621"/>
  <c r="J621" s="1"/>
  <c r="L621" s="1"/>
  <c r="I620"/>
  <c r="J620" s="1"/>
  <c r="I619"/>
  <c r="J619" s="1"/>
  <c r="L619" s="1"/>
  <c r="I618"/>
  <c r="J618" s="1"/>
  <c r="I617"/>
  <c r="J617" s="1"/>
  <c r="L617" s="1"/>
  <c r="I616"/>
  <c r="J616" s="1"/>
  <c r="I615"/>
  <c r="J615" s="1"/>
  <c r="L615" s="1"/>
  <c r="I614"/>
  <c r="J614" s="1"/>
  <c r="I613"/>
  <c r="J613" s="1"/>
  <c r="L613" s="1"/>
  <c r="I612"/>
  <c r="J612" s="1"/>
  <c r="I611"/>
  <c r="J611" s="1"/>
  <c r="L611" s="1"/>
  <c r="I610"/>
  <c r="J610" s="1"/>
  <c r="I609"/>
  <c r="J609" s="1"/>
  <c r="L609" s="1"/>
  <c r="I608"/>
  <c r="J608" s="1"/>
  <c r="I607"/>
  <c r="J607" s="1"/>
  <c r="L607" s="1"/>
  <c r="I606"/>
  <c r="J606" s="1"/>
  <c r="I605"/>
  <c r="J605" s="1"/>
  <c r="L605" s="1"/>
  <c r="I604"/>
  <c r="J604" s="1"/>
  <c r="I603"/>
  <c r="J603" s="1"/>
  <c r="L603" s="1"/>
  <c r="I602"/>
  <c r="J602" s="1"/>
  <c r="I601"/>
  <c r="J601" s="1"/>
  <c r="L601" s="1"/>
  <c r="I600"/>
  <c r="J600" s="1"/>
  <c r="I599"/>
  <c r="J599" s="1"/>
  <c r="L599" s="1"/>
  <c r="I598"/>
  <c r="J598" s="1"/>
  <c r="I597"/>
  <c r="J597" s="1"/>
  <c r="L597" s="1"/>
  <c r="I596"/>
  <c r="J596" s="1"/>
  <c r="I595"/>
  <c r="J595" s="1"/>
  <c r="L595" s="1"/>
  <c r="I594"/>
  <c r="J594" s="1"/>
  <c r="I593"/>
  <c r="J593" s="1"/>
  <c r="L593" s="1"/>
  <c r="I592"/>
  <c r="J592" s="1"/>
  <c r="I591"/>
  <c r="J591" s="1"/>
  <c r="L591" s="1"/>
  <c r="I590"/>
  <c r="J590" s="1"/>
  <c r="I589"/>
  <c r="J589" s="1"/>
  <c r="L589" s="1"/>
  <c r="I588"/>
  <c r="J588" s="1"/>
  <c r="I587"/>
  <c r="J587" s="1"/>
  <c r="L587" s="1"/>
  <c r="I586"/>
  <c r="J586" s="1"/>
  <c r="I585"/>
  <c r="J585" s="1"/>
  <c r="L585" s="1"/>
  <c r="I584"/>
  <c r="J584" s="1"/>
  <c r="I583"/>
  <c r="J583" s="1"/>
  <c r="L583" s="1"/>
  <c r="I582"/>
  <c r="J582" s="1"/>
  <c r="I581"/>
  <c r="J581" s="1"/>
  <c r="L581" s="1"/>
  <c r="I580"/>
  <c r="J580" s="1"/>
  <c r="I579"/>
  <c r="J579" s="1"/>
  <c r="L579" s="1"/>
  <c r="I578"/>
  <c r="J578" s="1"/>
  <c r="I577"/>
  <c r="J577" s="1"/>
  <c r="L577" s="1"/>
  <c r="I576"/>
  <c r="J576" s="1"/>
  <c r="I575"/>
  <c r="J575" s="1"/>
  <c r="L575" s="1"/>
  <c r="I574"/>
  <c r="J574" s="1"/>
  <c r="I573"/>
  <c r="J573" s="1"/>
  <c r="L573" s="1"/>
  <c r="I572"/>
  <c r="J572" s="1"/>
  <c r="I571"/>
  <c r="J571" s="1"/>
  <c r="L571" s="1"/>
  <c r="I570"/>
  <c r="J570" s="1"/>
  <c r="I569"/>
  <c r="J569" s="1"/>
  <c r="L569" s="1"/>
  <c r="I568"/>
  <c r="J568" s="1"/>
  <c r="I567"/>
  <c r="J567" s="1"/>
  <c r="L567" s="1"/>
  <c r="I566"/>
  <c r="J566" s="1"/>
  <c r="I565"/>
  <c r="J565" s="1"/>
  <c r="L565" s="1"/>
  <c r="I564"/>
  <c r="J564" s="1"/>
  <c r="I563"/>
  <c r="J563" s="1"/>
  <c r="L563" s="1"/>
  <c r="I562"/>
  <c r="J562" s="1"/>
  <c r="I561"/>
  <c r="J561" s="1"/>
  <c r="L561" s="1"/>
  <c r="I560"/>
  <c r="J560" s="1"/>
  <c r="I559"/>
  <c r="J559" s="1"/>
  <c r="L559" s="1"/>
  <c r="I558"/>
  <c r="J558" s="1"/>
  <c r="I557"/>
  <c r="J557" s="1"/>
  <c r="L557" s="1"/>
  <c r="I556"/>
  <c r="J556" s="1"/>
  <c r="I555"/>
  <c r="J555" s="1"/>
  <c r="L555" s="1"/>
  <c r="I554"/>
  <c r="J554" s="1"/>
  <c r="I553"/>
  <c r="J553" s="1"/>
  <c r="L553" s="1"/>
  <c r="I552"/>
  <c r="J552" s="1"/>
  <c r="I551"/>
  <c r="J551" s="1"/>
  <c r="L551" s="1"/>
  <c r="I550"/>
  <c r="J550" s="1"/>
  <c r="I549"/>
  <c r="J549" s="1"/>
  <c r="L549" s="1"/>
  <c r="I548"/>
  <c r="J548" s="1"/>
  <c r="I547"/>
  <c r="J547" s="1"/>
  <c r="L547" s="1"/>
  <c r="I546"/>
  <c r="J546" s="1"/>
  <c r="I545"/>
  <c r="J545" s="1"/>
  <c r="L545" s="1"/>
  <c r="I544"/>
  <c r="J544" s="1"/>
  <c r="I543"/>
  <c r="J543" s="1"/>
  <c r="L543" s="1"/>
  <c r="I542"/>
  <c r="J542" s="1"/>
  <c r="I541"/>
  <c r="J541" s="1"/>
  <c r="L541" s="1"/>
  <c r="I540"/>
  <c r="J540" s="1"/>
  <c r="I539"/>
  <c r="J539" s="1"/>
  <c r="L539" s="1"/>
  <c r="I538"/>
  <c r="J538" s="1"/>
  <c r="I537"/>
  <c r="J537" s="1"/>
  <c r="L537" s="1"/>
  <c r="I536"/>
  <c r="J536" s="1"/>
  <c r="I535"/>
  <c r="J535" s="1"/>
  <c r="L535" s="1"/>
  <c r="I534"/>
  <c r="J534" s="1"/>
  <c r="I533"/>
  <c r="J533" s="1"/>
  <c r="L533" s="1"/>
  <c r="I532"/>
  <c r="J532" s="1"/>
  <c r="I531"/>
  <c r="J531" s="1"/>
  <c r="L531" s="1"/>
  <c r="I530"/>
  <c r="J530" s="1"/>
  <c r="I529"/>
  <c r="J529" s="1"/>
  <c r="L529" s="1"/>
  <c r="I528"/>
  <c r="J528" s="1"/>
  <c r="I527"/>
  <c r="J527" s="1"/>
  <c r="L527" s="1"/>
  <c r="I526"/>
  <c r="J526" s="1"/>
  <c r="I525"/>
  <c r="J525" s="1"/>
  <c r="L525" s="1"/>
  <c r="I524"/>
  <c r="J524" s="1"/>
  <c r="I523"/>
  <c r="J523" s="1"/>
  <c r="L523" s="1"/>
  <c r="I522"/>
  <c r="J522" s="1"/>
  <c r="I521"/>
  <c r="J521" s="1"/>
  <c r="L521" s="1"/>
  <c r="I520"/>
  <c r="J520" s="1"/>
  <c r="I519"/>
  <c r="J519" s="1"/>
  <c r="L519" s="1"/>
  <c r="I518"/>
  <c r="J518" s="1"/>
  <c r="I517"/>
  <c r="J517" s="1"/>
  <c r="L517" s="1"/>
  <c r="I516"/>
  <c r="J516" s="1"/>
  <c r="I515"/>
  <c r="J515" s="1"/>
  <c r="L515" s="1"/>
  <c r="I514"/>
  <c r="J514" s="1"/>
  <c r="I513"/>
  <c r="J513" s="1"/>
  <c r="L513" s="1"/>
  <c r="I512"/>
  <c r="J512" s="1"/>
  <c r="I511"/>
  <c r="J511" s="1"/>
  <c r="L511" s="1"/>
  <c r="I510"/>
  <c r="J510" s="1"/>
  <c r="I509"/>
  <c r="J509" s="1"/>
  <c r="L509" s="1"/>
  <c r="I508"/>
  <c r="J508" s="1"/>
  <c r="I507"/>
  <c r="J507" s="1"/>
  <c r="L507" s="1"/>
  <c r="I506"/>
  <c r="J506" s="1"/>
  <c r="I505"/>
  <c r="J505" s="1"/>
  <c r="L505" s="1"/>
  <c r="I504"/>
  <c r="J504" s="1"/>
  <c r="I503"/>
  <c r="J503" s="1"/>
  <c r="L503" s="1"/>
  <c r="I502"/>
  <c r="J502" s="1"/>
  <c r="I501"/>
  <c r="J501" s="1"/>
  <c r="L501" s="1"/>
  <c r="I500"/>
  <c r="J500" s="1"/>
  <c r="I499"/>
  <c r="J499" s="1"/>
  <c r="L499" s="1"/>
  <c r="I498"/>
  <c r="J498" s="1"/>
  <c r="I497"/>
  <c r="J497" s="1"/>
  <c r="L497" s="1"/>
  <c r="I496"/>
  <c r="J496" s="1"/>
  <c r="I495"/>
  <c r="J495" s="1"/>
  <c r="L495" s="1"/>
  <c r="I494"/>
  <c r="J494" s="1"/>
  <c r="I493"/>
  <c r="J493" s="1"/>
  <c r="L493" s="1"/>
  <c r="I492"/>
  <c r="J492" s="1"/>
  <c r="I491"/>
  <c r="J491" s="1"/>
  <c r="L491" s="1"/>
  <c r="I490"/>
  <c r="J490" s="1"/>
  <c r="I489"/>
  <c r="J489" s="1"/>
  <c r="L489" s="1"/>
  <c r="I488"/>
  <c r="J488" s="1"/>
  <c r="I487"/>
  <c r="J487" s="1"/>
  <c r="L487" s="1"/>
  <c r="I486"/>
  <c r="J486" s="1"/>
  <c r="I485"/>
  <c r="J485" s="1"/>
  <c r="L485" s="1"/>
  <c r="I484"/>
  <c r="J484" s="1"/>
  <c r="I483"/>
  <c r="J483" s="1"/>
  <c r="L483" s="1"/>
  <c r="I482"/>
  <c r="J482" s="1"/>
  <c r="I481"/>
  <c r="J481" s="1"/>
  <c r="L481" s="1"/>
  <c r="I480"/>
  <c r="J480" s="1"/>
  <c r="I479"/>
  <c r="J479" s="1"/>
  <c r="L479" s="1"/>
  <c r="I478"/>
  <c r="J478" s="1"/>
  <c r="I477"/>
  <c r="J477" s="1"/>
  <c r="L477" s="1"/>
  <c r="I476"/>
  <c r="J476" s="1"/>
  <c r="I475"/>
  <c r="J475" s="1"/>
  <c r="L475" s="1"/>
  <c r="I474"/>
  <c r="J474" s="1"/>
  <c r="I473"/>
  <c r="J473" s="1"/>
  <c r="L473" s="1"/>
  <c r="I472"/>
  <c r="J472" s="1"/>
  <c r="I471"/>
  <c r="J471" s="1"/>
  <c r="L471" s="1"/>
  <c r="I470"/>
  <c r="J470" s="1"/>
  <c r="I469"/>
  <c r="J469" s="1"/>
  <c r="L469" s="1"/>
  <c r="I468"/>
  <c r="J468" s="1"/>
  <c r="I467"/>
  <c r="J467" s="1"/>
  <c r="L467" s="1"/>
  <c r="I466"/>
  <c r="J466" s="1"/>
  <c r="I465"/>
  <c r="J465" s="1"/>
  <c r="L465" s="1"/>
  <c r="I464"/>
  <c r="J464" s="1"/>
  <c r="I463"/>
  <c r="J463" s="1"/>
  <c r="L463" s="1"/>
  <c r="I462"/>
  <c r="J462" s="1"/>
  <c r="I461"/>
  <c r="J461" s="1"/>
  <c r="L461" s="1"/>
  <c r="I460"/>
  <c r="J460" s="1"/>
  <c r="I459"/>
  <c r="J459" s="1"/>
  <c r="L459" s="1"/>
  <c r="I458"/>
  <c r="J458" s="1"/>
  <c r="I457"/>
  <c r="J457" s="1"/>
  <c r="L457" s="1"/>
  <c r="I456"/>
  <c r="J456" s="1"/>
  <c r="I455"/>
  <c r="J455" s="1"/>
  <c r="L455" s="1"/>
  <c r="I454"/>
  <c r="J454" s="1"/>
  <c r="I453"/>
  <c r="J453" s="1"/>
  <c r="L453" s="1"/>
  <c r="I452"/>
  <c r="J452" s="1"/>
  <c r="I451"/>
  <c r="J451" s="1"/>
  <c r="L451" s="1"/>
  <c r="I450"/>
  <c r="J450" s="1"/>
  <c r="I449"/>
  <c r="J449" s="1"/>
  <c r="L449" s="1"/>
  <c r="I448"/>
  <c r="J448" s="1"/>
  <c r="I447"/>
  <c r="J447" s="1"/>
  <c r="L447" s="1"/>
  <c r="I446"/>
  <c r="J446" s="1"/>
  <c r="I445"/>
  <c r="J445" s="1"/>
  <c r="L445" s="1"/>
  <c r="I444"/>
  <c r="J444" s="1"/>
  <c r="I443"/>
  <c r="J443" s="1"/>
  <c r="L443" s="1"/>
  <c r="I442"/>
  <c r="J442" s="1"/>
  <c r="I441"/>
  <c r="J441" s="1"/>
  <c r="L441" s="1"/>
  <c r="I440"/>
  <c r="J440" s="1"/>
  <c r="I439"/>
  <c r="J439" s="1"/>
  <c r="L439" s="1"/>
  <c r="I438"/>
  <c r="J438" s="1"/>
  <c r="I437"/>
  <c r="J437" s="1"/>
  <c r="L437" s="1"/>
  <c r="I436"/>
  <c r="J436" s="1"/>
  <c r="I435"/>
  <c r="J435" s="1"/>
  <c r="L435" s="1"/>
  <c r="I434"/>
  <c r="J434" s="1"/>
  <c r="I433"/>
  <c r="J433" s="1"/>
  <c r="L433" s="1"/>
  <c r="I432"/>
  <c r="J432" s="1"/>
  <c r="I431"/>
  <c r="J431" s="1"/>
  <c r="L431" s="1"/>
  <c r="I430"/>
  <c r="J430" s="1"/>
  <c r="I429"/>
  <c r="J429" s="1"/>
  <c r="L429" s="1"/>
  <c r="I428"/>
  <c r="J428" s="1"/>
  <c r="I427"/>
  <c r="J427" s="1"/>
  <c r="L427" s="1"/>
  <c r="I426"/>
  <c r="J426" s="1"/>
  <c r="I425"/>
  <c r="J425" s="1"/>
  <c r="L425" s="1"/>
  <c r="I424"/>
  <c r="J424" s="1"/>
  <c r="I423"/>
  <c r="J423" s="1"/>
  <c r="L423" s="1"/>
  <c r="I422"/>
  <c r="J422" s="1"/>
  <c r="I421"/>
  <c r="J421" s="1"/>
  <c r="L421" s="1"/>
  <c r="I420"/>
  <c r="J420" s="1"/>
  <c r="I419"/>
  <c r="J419" s="1"/>
  <c r="L419" s="1"/>
  <c r="I418"/>
  <c r="J418" s="1"/>
  <c r="I417"/>
  <c r="J417" s="1"/>
  <c r="L417" s="1"/>
  <c r="I416"/>
  <c r="J416" s="1"/>
  <c r="I415"/>
  <c r="J415" s="1"/>
  <c r="L415" s="1"/>
  <c r="I414"/>
  <c r="J414" s="1"/>
  <c r="I413"/>
  <c r="J413" s="1"/>
  <c r="L413" s="1"/>
  <c r="I412"/>
  <c r="J412" s="1"/>
  <c r="I411"/>
  <c r="J411" s="1"/>
  <c r="L411" s="1"/>
  <c r="I410"/>
  <c r="J410" s="1"/>
  <c r="I409"/>
  <c r="J409" s="1"/>
  <c r="L409" s="1"/>
  <c r="I408"/>
  <c r="J408" s="1"/>
  <c r="I407"/>
  <c r="J407" s="1"/>
  <c r="L407" s="1"/>
  <c r="I406"/>
  <c r="J406" s="1"/>
  <c r="I405"/>
  <c r="J405" s="1"/>
  <c r="L405" s="1"/>
  <c r="I404"/>
  <c r="J404" s="1"/>
  <c r="I403"/>
  <c r="J403" s="1"/>
  <c r="L403" s="1"/>
  <c r="I402"/>
  <c r="J402" s="1"/>
  <c r="I401"/>
  <c r="J401" s="1"/>
  <c r="L401" s="1"/>
  <c r="I400"/>
  <c r="J400" s="1"/>
  <c r="I399"/>
  <c r="J399" s="1"/>
  <c r="L399" s="1"/>
  <c r="I398"/>
  <c r="J398" s="1"/>
  <c r="I397"/>
  <c r="J397" s="1"/>
  <c r="L397" s="1"/>
  <c r="I396"/>
  <c r="J396" s="1"/>
  <c r="I395"/>
  <c r="J395" s="1"/>
  <c r="L395" s="1"/>
  <c r="I394"/>
  <c r="J394" s="1"/>
  <c r="I393"/>
  <c r="J393" s="1"/>
  <c r="L393" s="1"/>
  <c r="I392"/>
  <c r="J392" s="1"/>
  <c r="I391"/>
  <c r="J391" s="1"/>
  <c r="L391" s="1"/>
  <c r="I390"/>
  <c r="J390" s="1"/>
  <c r="L390" s="1"/>
  <c r="I389"/>
  <c r="J389" s="1"/>
  <c r="L389" s="1"/>
  <c r="I388"/>
  <c r="J388" s="1"/>
  <c r="I387"/>
  <c r="J387" s="1"/>
  <c r="L387" s="1"/>
  <c r="I386"/>
  <c r="J386" s="1"/>
  <c r="L386" s="1"/>
  <c r="I385"/>
  <c r="J385" s="1"/>
  <c r="L385" s="1"/>
  <c r="I384"/>
  <c r="J384" s="1"/>
  <c r="I383"/>
  <c r="J383" s="1"/>
  <c r="L383" s="1"/>
  <c r="I382"/>
  <c r="J382" s="1"/>
  <c r="L382" s="1"/>
  <c r="I381"/>
  <c r="J381" s="1"/>
  <c r="L381" s="1"/>
  <c r="I380"/>
  <c r="J380" s="1"/>
  <c r="I379"/>
  <c r="J379" s="1"/>
  <c r="L379" s="1"/>
  <c r="I378"/>
  <c r="J378" s="1"/>
  <c r="L378" s="1"/>
  <c r="I377"/>
  <c r="J377" s="1"/>
  <c r="L377" s="1"/>
  <c r="I376"/>
  <c r="J376" s="1"/>
  <c r="I375"/>
  <c r="J375" s="1"/>
  <c r="L375" s="1"/>
  <c r="I374"/>
  <c r="J374" s="1"/>
  <c r="L374" s="1"/>
  <c r="I373"/>
  <c r="J373" s="1"/>
  <c r="L373" s="1"/>
  <c r="I372"/>
  <c r="J372" s="1"/>
  <c r="I371"/>
  <c r="J371" s="1"/>
  <c r="L371" s="1"/>
  <c r="I370"/>
  <c r="J370" s="1"/>
  <c r="L370" s="1"/>
  <c r="I369"/>
  <c r="J369" s="1"/>
  <c r="L369" s="1"/>
  <c r="I368"/>
  <c r="J368" s="1"/>
  <c r="I367"/>
  <c r="J367" s="1"/>
  <c r="L367" s="1"/>
  <c r="I366"/>
  <c r="J366" s="1"/>
  <c r="L366" s="1"/>
  <c r="I365"/>
  <c r="J365" s="1"/>
  <c r="L365" s="1"/>
  <c r="I364"/>
  <c r="J364" s="1"/>
  <c r="I363"/>
  <c r="J363" s="1"/>
  <c r="L363" s="1"/>
  <c r="I362"/>
  <c r="J362" s="1"/>
  <c r="L362" s="1"/>
  <c r="I361"/>
  <c r="J361" s="1"/>
  <c r="L361" s="1"/>
  <c r="I360"/>
  <c r="J360" s="1"/>
  <c r="I359"/>
  <c r="J359" s="1"/>
  <c r="L359" s="1"/>
  <c r="I358"/>
  <c r="J358" s="1"/>
  <c r="L358" s="1"/>
  <c r="I357"/>
  <c r="J357" s="1"/>
  <c r="L357" s="1"/>
  <c r="I356"/>
  <c r="J356" s="1"/>
  <c r="I355"/>
  <c r="J355" s="1"/>
  <c r="L355" s="1"/>
  <c r="I354"/>
  <c r="J354" s="1"/>
  <c r="L354" s="1"/>
  <c r="I353"/>
  <c r="J353" s="1"/>
  <c r="L353" s="1"/>
  <c r="I352"/>
  <c r="J352" s="1"/>
  <c r="I351"/>
  <c r="J351" s="1"/>
  <c r="L351" s="1"/>
  <c r="I350"/>
  <c r="J350" s="1"/>
  <c r="L350" s="1"/>
  <c r="I349"/>
  <c r="J349" s="1"/>
  <c r="L349" s="1"/>
  <c r="I348"/>
  <c r="J348" s="1"/>
  <c r="I347"/>
  <c r="J347" s="1"/>
  <c r="L347" s="1"/>
  <c r="I346"/>
  <c r="J346" s="1"/>
  <c r="L346" s="1"/>
  <c r="I345"/>
  <c r="J345" s="1"/>
  <c r="L345" s="1"/>
  <c r="I344"/>
  <c r="J344" s="1"/>
  <c r="I343"/>
  <c r="J343" s="1"/>
  <c r="L343" s="1"/>
  <c r="I342"/>
  <c r="J342" s="1"/>
  <c r="L342" s="1"/>
  <c r="I341"/>
  <c r="J341" s="1"/>
  <c r="L341" s="1"/>
  <c r="I340"/>
  <c r="J340" s="1"/>
  <c r="I339"/>
  <c r="J339" s="1"/>
  <c r="L339" s="1"/>
  <c r="I338"/>
  <c r="J338" s="1"/>
  <c r="L338" s="1"/>
  <c r="I337"/>
  <c r="J337" s="1"/>
  <c r="L337" s="1"/>
  <c r="I336"/>
  <c r="J336" s="1"/>
  <c r="I335"/>
  <c r="J335" s="1"/>
  <c r="L335" s="1"/>
  <c r="I334"/>
  <c r="J334" s="1"/>
  <c r="L334" s="1"/>
  <c r="I333"/>
  <c r="J333" s="1"/>
  <c r="L333" s="1"/>
  <c r="I332"/>
  <c r="J332" s="1"/>
  <c r="I331"/>
  <c r="J331" s="1"/>
  <c r="L331" s="1"/>
  <c r="I330"/>
  <c r="J330" s="1"/>
  <c r="L330" s="1"/>
  <c r="I329"/>
  <c r="J329" s="1"/>
  <c r="L329" s="1"/>
  <c r="I328"/>
  <c r="J328" s="1"/>
  <c r="I327"/>
  <c r="J327" s="1"/>
  <c r="L327" s="1"/>
  <c r="I326"/>
  <c r="J326" s="1"/>
  <c r="L326" s="1"/>
  <c r="I325"/>
  <c r="J325" s="1"/>
  <c r="L325" s="1"/>
  <c r="I324"/>
  <c r="J324" s="1"/>
  <c r="I323"/>
  <c r="J323" s="1"/>
  <c r="L323" s="1"/>
  <c r="I322"/>
  <c r="J322" s="1"/>
  <c r="L322" s="1"/>
  <c r="I321"/>
  <c r="J321" s="1"/>
  <c r="L321" s="1"/>
  <c r="I320"/>
  <c r="J320" s="1"/>
  <c r="I319"/>
  <c r="J319" s="1"/>
  <c r="L319" s="1"/>
  <c r="I318"/>
  <c r="J318" s="1"/>
  <c r="L318" s="1"/>
  <c r="I317"/>
  <c r="J317" s="1"/>
  <c r="L317" s="1"/>
  <c r="I316"/>
  <c r="J316" s="1"/>
  <c r="I315"/>
  <c r="J315" s="1"/>
  <c r="L315" s="1"/>
  <c r="I314"/>
  <c r="J314" s="1"/>
  <c r="L314" s="1"/>
  <c r="I313"/>
  <c r="J313" s="1"/>
  <c r="L313" s="1"/>
  <c r="I312"/>
  <c r="J312" s="1"/>
  <c r="I311"/>
  <c r="J311" s="1"/>
  <c r="L311" s="1"/>
  <c r="I310"/>
  <c r="J310" s="1"/>
  <c r="L310" s="1"/>
  <c r="I309"/>
  <c r="J309" s="1"/>
  <c r="L309" s="1"/>
  <c r="I308"/>
  <c r="J308" s="1"/>
  <c r="I307"/>
  <c r="J307" s="1"/>
  <c r="L307" s="1"/>
  <c r="I306"/>
  <c r="J306" s="1"/>
  <c r="L306" s="1"/>
  <c r="I305"/>
  <c r="J305" s="1"/>
  <c r="L305" s="1"/>
  <c r="I304"/>
  <c r="J304" s="1"/>
  <c r="I303"/>
  <c r="J303" s="1"/>
  <c r="L303" s="1"/>
  <c r="I302"/>
  <c r="J302" s="1"/>
  <c r="L302" s="1"/>
  <c r="I301"/>
  <c r="J301" s="1"/>
  <c r="L301" s="1"/>
  <c r="I300"/>
  <c r="J300" s="1"/>
  <c r="I299"/>
  <c r="J299" s="1"/>
  <c r="L299" s="1"/>
  <c r="I298"/>
  <c r="J298" s="1"/>
  <c r="L298" s="1"/>
  <c r="I297"/>
  <c r="J297" s="1"/>
  <c r="L297" s="1"/>
  <c r="I296"/>
  <c r="J296" s="1"/>
  <c r="I295"/>
  <c r="J295" s="1"/>
  <c r="L295" s="1"/>
  <c r="I294"/>
  <c r="J294" s="1"/>
  <c r="L294" s="1"/>
  <c r="I293"/>
  <c r="J293" s="1"/>
  <c r="L293" s="1"/>
  <c r="I292"/>
  <c r="J292" s="1"/>
  <c r="I291"/>
  <c r="J291" s="1"/>
  <c r="L291" s="1"/>
  <c r="I290"/>
  <c r="J290" s="1"/>
  <c r="L290" s="1"/>
  <c r="I289"/>
  <c r="J289" s="1"/>
  <c r="L289" s="1"/>
  <c r="I288"/>
  <c r="J288" s="1"/>
  <c r="I287"/>
  <c r="J287" s="1"/>
  <c r="L287" s="1"/>
  <c r="I286"/>
  <c r="J286" s="1"/>
  <c r="L286" s="1"/>
  <c r="I285"/>
  <c r="J285" s="1"/>
  <c r="L285" s="1"/>
  <c r="I284"/>
  <c r="J284" s="1"/>
  <c r="I283"/>
  <c r="J283" s="1"/>
  <c r="L283" s="1"/>
  <c r="I282"/>
  <c r="J282" s="1"/>
  <c r="L282" s="1"/>
  <c r="I281"/>
  <c r="J281" s="1"/>
  <c r="L281" s="1"/>
  <c r="I280"/>
  <c r="J280" s="1"/>
  <c r="I279"/>
  <c r="J279" s="1"/>
  <c r="L279" s="1"/>
  <c r="I278"/>
  <c r="J278" s="1"/>
  <c r="L278" s="1"/>
  <c r="I277"/>
  <c r="J277" s="1"/>
  <c r="L277" s="1"/>
  <c r="I276"/>
  <c r="J276" s="1"/>
  <c r="I275"/>
  <c r="J275" s="1"/>
  <c r="L275" s="1"/>
  <c r="I274"/>
  <c r="J274" s="1"/>
  <c r="L274" s="1"/>
  <c r="I273"/>
  <c r="J273" s="1"/>
  <c r="L273" s="1"/>
  <c r="I272"/>
  <c r="J272" s="1"/>
  <c r="I271"/>
  <c r="J271" s="1"/>
  <c r="L271" s="1"/>
  <c r="I270"/>
  <c r="J270" s="1"/>
  <c r="L270" s="1"/>
  <c r="I269"/>
  <c r="J269" s="1"/>
  <c r="L269" s="1"/>
  <c r="I268"/>
  <c r="J268" s="1"/>
  <c r="I267"/>
  <c r="J267" s="1"/>
  <c r="L267" s="1"/>
  <c r="I266"/>
  <c r="J266" s="1"/>
  <c r="L266" s="1"/>
  <c r="I265"/>
  <c r="J265" s="1"/>
  <c r="L265" s="1"/>
  <c r="I264"/>
  <c r="J264" s="1"/>
  <c r="I263"/>
  <c r="J263" s="1"/>
  <c r="L263" s="1"/>
  <c r="I262"/>
  <c r="J262" s="1"/>
  <c r="L262" s="1"/>
  <c r="I261"/>
  <c r="J261" s="1"/>
  <c r="L261" s="1"/>
  <c r="I260"/>
  <c r="J260" s="1"/>
  <c r="I259"/>
  <c r="J259" s="1"/>
  <c r="L259" s="1"/>
  <c r="I258"/>
  <c r="J258" s="1"/>
  <c r="L258" s="1"/>
  <c r="I257"/>
  <c r="J257" s="1"/>
  <c r="L257" s="1"/>
  <c r="I256"/>
  <c r="J256" s="1"/>
  <c r="I255"/>
  <c r="J255" s="1"/>
  <c r="L255" s="1"/>
  <c r="I254"/>
  <c r="J254" s="1"/>
  <c r="L254" s="1"/>
  <c r="I253"/>
  <c r="J253" s="1"/>
  <c r="L253" s="1"/>
  <c r="I252"/>
  <c r="J252" s="1"/>
  <c r="I251"/>
  <c r="J251" s="1"/>
  <c r="L251" s="1"/>
  <c r="I250"/>
  <c r="J250" s="1"/>
  <c r="L250" s="1"/>
  <c r="I249"/>
  <c r="J249" s="1"/>
  <c r="L249" s="1"/>
  <c r="I248"/>
  <c r="J248" s="1"/>
  <c r="I247"/>
  <c r="J247" s="1"/>
  <c r="L247" s="1"/>
  <c r="I246"/>
  <c r="J246" s="1"/>
  <c r="L246" s="1"/>
  <c r="I245"/>
  <c r="J245" s="1"/>
  <c r="L245" s="1"/>
  <c r="I244"/>
  <c r="J244" s="1"/>
  <c r="I243"/>
  <c r="J243" s="1"/>
  <c r="L243" s="1"/>
  <c r="I242"/>
  <c r="J242" s="1"/>
  <c r="L242" s="1"/>
  <c r="I241"/>
  <c r="J241" s="1"/>
  <c r="L241" s="1"/>
  <c r="I240"/>
  <c r="J240" s="1"/>
  <c r="I239"/>
  <c r="J239" s="1"/>
  <c r="L239" s="1"/>
  <c r="I238"/>
  <c r="J238" s="1"/>
  <c r="L238" s="1"/>
  <c r="I237"/>
  <c r="J237" s="1"/>
  <c r="L237" s="1"/>
  <c r="I236"/>
  <c r="J236" s="1"/>
  <c r="I235"/>
  <c r="J235" s="1"/>
  <c r="L235" s="1"/>
  <c r="I234"/>
  <c r="J234" s="1"/>
  <c r="L234" s="1"/>
  <c r="I233"/>
  <c r="J233" s="1"/>
  <c r="L233" s="1"/>
  <c r="I232"/>
  <c r="J232" s="1"/>
  <c r="I231"/>
  <c r="J231" s="1"/>
  <c r="L231" s="1"/>
  <c r="I230"/>
  <c r="J230" s="1"/>
  <c r="L230" s="1"/>
  <c r="I229"/>
  <c r="J229" s="1"/>
  <c r="L229" s="1"/>
  <c r="I228"/>
  <c r="J228" s="1"/>
  <c r="I227"/>
  <c r="J227" s="1"/>
  <c r="L227" s="1"/>
  <c r="I226"/>
  <c r="J226" s="1"/>
  <c r="L226" s="1"/>
  <c r="I225"/>
  <c r="J225" s="1"/>
  <c r="L225" s="1"/>
  <c r="I224"/>
  <c r="J224" s="1"/>
  <c r="I223"/>
  <c r="J223" s="1"/>
  <c r="L223" s="1"/>
  <c r="I222"/>
  <c r="J222" s="1"/>
  <c r="L222" s="1"/>
  <c r="I221"/>
  <c r="J221" s="1"/>
  <c r="L221" s="1"/>
  <c r="I220"/>
  <c r="J220" s="1"/>
  <c r="I219"/>
  <c r="J219" s="1"/>
  <c r="L219" s="1"/>
  <c r="I218"/>
  <c r="J218" s="1"/>
  <c r="L218" s="1"/>
  <c r="I217"/>
  <c r="J217" s="1"/>
  <c r="L217" s="1"/>
  <c r="I216"/>
  <c r="J216" s="1"/>
  <c r="I215"/>
  <c r="J215" s="1"/>
  <c r="L215" s="1"/>
  <c r="I214"/>
  <c r="J214" s="1"/>
  <c r="L214" s="1"/>
  <c r="I213"/>
  <c r="J213" s="1"/>
  <c r="L213" s="1"/>
  <c r="I212"/>
  <c r="J212" s="1"/>
  <c r="I211"/>
  <c r="J211" s="1"/>
  <c r="L211" s="1"/>
  <c r="I210"/>
  <c r="J210" s="1"/>
  <c r="L210" s="1"/>
  <c r="I209"/>
  <c r="J209" s="1"/>
  <c r="L209" s="1"/>
  <c r="I208"/>
  <c r="J208" s="1"/>
  <c r="I207"/>
  <c r="J207" s="1"/>
  <c r="L207" s="1"/>
  <c r="I206"/>
  <c r="J206" s="1"/>
  <c r="L206" s="1"/>
  <c r="I205"/>
  <c r="J205" s="1"/>
  <c r="L205" s="1"/>
  <c r="I204"/>
  <c r="J204" s="1"/>
  <c r="I203"/>
  <c r="J203" s="1"/>
  <c r="L203" s="1"/>
  <c r="I202"/>
  <c r="J202" s="1"/>
  <c r="L202" s="1"/>
  <c r="I201"/>
  <c r="J201" s="1"/>
  <c r="L201" s="1"/>
  <c r="I200"/>
  <c r="J200" s="1"/>
  <c r="I199"/>
  <c r="J199" s="1"/>
  <c r="L199" s="1"/>
  <c r="I198"/>
  <c r="J198" s="1"/>
  <c r="L198" s="1"/>
  <c r="I197"/>
  <c r="J197" s="1"/>
  <c r="L197" s="1"/>
  <c r="I196"/>
  <c r="J196" s="1"/>
  <c r="I195"/>
  <c r="J195" s="1"/>
  <c r="L195" s="1"/>
  <c r="I194"/>
  <c r="J194" s="1"/>
  <c r="L194" s="1"/>
  <c r="I193"/>
  <c r="J193" s="1"/>
  <c r="L193" s="1"/>
  <c r="I192"/>
  <c r="J192" s="1"/>
  <c r="I191"/>
  <c r="J191" s="1"/>
  <c r="L191" s="1"/>
  <c r="I190"/>
  <c r="J190" s="1"/>
  <c r="L190" s="1"/>
  <c r="I189"/>
  <c r="J189" s="1"/>
  <c r="L189" s="1"/>
  <c r="I188"/>
  <c r="J188" s="1"/>
  <c r="I187"/>
  <c r="J187" s="1"/>
  <c r="L187" s="1"/>
  <c r="I186"/>
  <c r="J186" s="1"/>
  <c r="L186" s="1"/>
  <c r="I185"/>
  <c r="J185" s="1"/>
  <c r="L185" s="1"/>
  <c r="I184"/>
  <c r="J184" s="1"/>
  <c r="I183"/>
  <c r="J183" s="1"/>
  <c r="L183" s="1"/>
  <c r="I182"/>
  <c r="J182" s="1"/>
  <c r="L182" s="1"/>
  <c r="I181"/>
  <c r="J181" s="1"/>
  <c r="L181" s="1"/>
  <c r="I180"/>
  <c r="J180" s="1"/>
  <c r="I179"/>
  <c r="J179" s="1"/>
  <c r="L179" s="1"/>
  <c r="I178"/>
  <c r="J178" s="1"/>
  <c r="L178" s="1"/>
  <c r="I177"/>
  <c r="J177" s="1"/>
  <c r="L177" s="1"/>
  <c r="I176"/>
  <c r="J176" s="1"/>
  <c r="I175"/>
  <c r="J175" s="1"/>
  <c r="L175" s="1"/>
  <c r="I174"/>
  <c r="J174" s="1"/>
  <c r="L174" s="1"/>
  <c r="I173"/>
  <c r="J173" s="1"/>
  <c r="L173" s="1"/>
  <c r="I172"/>
  <c r="J172" s="1"/>
  <c r="I171"/>
  <c r="J171" s="1"/>
  <c r="L171" s="1"/>
  <c r="I170"/>
  <c r="J170" s="1"/>
  <c r="L170" s="1"/>
  <c r="I169"/>
  <c r="J169" s="1"/>
  <c r="L169" s="1"/>
  <c r="I168"/>
  <c r="J168" s="1"/>
  <c r="I167"/>
  <c r="J167" s="1"/>
  <c r="L167" s="1"/>
  <c r="I166"/>
  <c r="J166" s="1"/>
  <c r="L166" s="1"/>
  <c r="I165"/>
  <c r="J165" s="1"/>
  <c r="L165" s="1"/>
  <c r="I164"/>
  <c r="J164" s="1"/>
  <c r="I163"/>
  <c r="J163" s="1"/>
  <c r="L163" s="1"/>
  <c r="I162"/>
  <c r="J162" s="1"/>
  <c r="L162" s="1"/>
  <c r="I161"/>
  <c r="J161" s="1"/>
  <c r="L161" s="1"/>
  <c r="I160"/>
  <c r="J160" s="1"/>
  <c r="I159"/>
  <c r="J159" s="1"/>
  <c r="L159" s="1"/>
  <c r="I158"/>
  <c r="J158" s="1"/>
  <c r="L158" s="1"/>
  <c r="I157"/>
  <c r="J157" s="1"/>
  <c r="L157" s="1"/>
  <c r="I156"/>
  <c r="J156" s="1"/>
  <c r="I155"/>
  <c r="J155" s="1"/>
  <c r="L155" s="1"/>
  <c r="I154"/>
  <c r="J154" s="1"/>
  <c r="L154" s="1"/>
  <c r="I153"/>
  <c r="J153" s="1"/>
  <c r="L153" s="1"/>
  <c r="I152"/>
  <c r="J152" s="1"/>
  <c r="I151"/>
  <c r="J151" s="1"/>
  <c r="L151" s="1"/>
  <c r="I150"/>
  <c r="J150" s="1"/>
  <c r="L150" s="1"/>
  <c r="I149"/>
  <c r="J149" s="1"/>
  <c r="L149" s="1"/>
  <c r="I148"/>
  <c r="J148" s="1"/>
  <c r="I147"/>
  <c r="J147" s="1"/>
  <c r="L147" s="1"/>
  <c r="I146"/>
  <c r="J146" s="1"/>
  <c r="L146" s="1"/>
  <c r="I145"/>
  <c r="J145" s="1"/>
  <c r="L145" s="1"/>
  <c r="I144"/>
  <c r="J144" s="1"/>
  <c r="I143"/>
  <c r="J143" s="1"/>
  <c r="L143" s="1"/>
  <c r="I142"/>
  <c r="J142" s="1"/>
  <c r="L142" s="1"/>
  <c r="I141"/>
  <c r="J141" s="1"/>
  <c r="L141" s="1"/>
  <c r="I140"/>
  <c r="J140" s="1"/>
  <c r="I139"/>
  <c r="J139" s="1"/>
  <c r="L139" s="1"/>
  <c r="I138"/>
  <c r="J138" s="1"/>
  <c r="L138" s="1"/>
  <c r="I137"/>
  <c r="J137" s="1"/>
  <c r="L137" s="1"/>
  <c r="I136"/>
  <c r="J136" s="1"/>
  <c r="I135"/>
  <c r="J135" s="1"/>
  <c r="L135" s="1"/>
  <c r="I134"/>
  <c r="J134" s="1"/>
  <c r="L134" s="1"/>
  <c r="I133"/>
  <c r="J133" s="1"/>
  <c r="L133" s="1"/>
  <c r="I132"/>
  <c r="J132" s="1"/>
  <c r="I131"/>
  <c r="J131" s="1"/>
  <c r="L131" s="1"/>
  <c r="I130"/>
  <c r="J130" s="1"/>
  <c r="L130" s="1"/>
  <c r="I129"/>
  <c r="J129" s="1"/>
  <c r="L129" s="1"/>
  <c r="I128"/>
  <c r="J128" s="1"/>
  <c r="I127"/>
  <c r="J127" s="1"/>
  <c r="L127" s="1"/>
  <c r="I126"/>
  <c r="J126" s="1"/>
  <c r="L126" s="1"/>
  <c r="I125"/>
  <c r="J125" s="1"/>
  <c r="L125" s="1"/>
  <c r="I124"/>
  <c r="J124" s="1"/>
  <c r="I123"/>
  <c r="J123" s="1"/>
  <c r="L123" s="1"/>
  <c r="I122"/>
  <c r="J122" s="1"/>
  <c r="L122" s="1"/>
  <c r="I121"/>
  <c r="J121" s="1"/>
  <c r="L121" s="1"/>
  <c r="I120"/>
  <c r="J120" s="1"/>
  <c r="I119"/>
  <c r="J119" s="1"/>
  <c r="L119" s="1"/>
  <c r="I118"/>
  <c r="J118" s="1"/>
  <c r="L118" s="1"/>
  <c r="I117"/>
  <c r="J117" s="1"/>
  <c r="L117" s="1"/>
  <c r="I116"/>
  <c r="J116" s="1"/>
  <c r="I115"/>
  <c r="J115" s="1"/>
  <c r="L115" s="1"/>
  <c r="I114"/>
  <c r="J114" s="1"/>
  <c r="L114" s="1"/>
  <c r="I113"/>
  <c r="J113" s="1"/>
  <c r="L113" s="1"/>
  <c r="I112"/>
  <c r="J112" s="1"/>
  <c r="I111"/>
  <c r="J111" s="1"/>
  <c r="L111" s="1"/>
  <c r="I110"/>
  <c r="J110" s="1"/>
  <c r="L110" s="1"/>
  <c r="I109"/>
  <c r="J109" s="1"/>
  <c r="L109" s="1"/>
  <c r="I108"/>
  <c r="J108" s="1"/>
  <c r="I107"/>
  <c r="J107" s="1"/>
  <c r="L107" s="1"/>
  <c r="I106"/>
  <c r="J106" s="1"/>
  <c r="L106" s="1"/>
  <c r="I105"/>
  <c r="J105" s="1"/>
  <c r="L105" s="1"/>
  <c r="I104"/>
  <c r="J104" s="1"/>
  <c r="I103"/>
  <c r="J103" s="1"/>
  <c r="L103" s="1"/>
  <c r="I102"/>
  <c r="J102" s="1"/>
  <c r="L102" s="1"/>
  <c r="I101"/>
  <c r="J101" s="1"/>
  <c r="L101" s="1"/>
  <c r="I100"/>
  <c r="J100" s="1"/>
  <c r="I99"/>
  <c r="J99" s="1"/>
  <c r="L99" s="1"/>
  <c r="I98"/>
  <c r="J98" s="1"/>
  <c r="L98" s="1"/>
  <c r="I97"/>
  <c r="J97" s="1"/>
  <c r="L97" s="1"/>
  <c r="I96"/>
  <c r="J96" s="1"/>
  <c r="I95"/>
  <c r="J95" s="1"/>
  <c r="L95" s="1"/>
  <c r="I94"/>
  <c r="J94" s="1"/>
  <c r="L94" s="1"/>
  <c r="I93"/>
  <c r="J93" s="1"/>
  <c r="L93" s="1"/>
  <c r="I92"/>
  <c r="J92" s="1"/>
  <c r="I91"/>
  <c r="J91" s="1"/>
  <c r="L91" s="1"/>
  <c r="I90"/>
  <c r="J90" s="1"/>
  <c r="L90" s="1"/>
  <c r="I89"/>
  <c r="J89" s="1"/>
  <c r="L89" s="1"/>
  <c r="I88"/>
  <c r="J88" s="1"/>
  <c r="I87"/>
  <c r="J87" s="1"/>
  <c r="L87" s="1"/>
  <c r="I86"/>
  <c r="J86" s="1"/>
  <c r="L86" s="1"/>
  <c r="I85"/>
  <c r="J85" s="1"/>
  <c r="L85" s="1"/>
  <c r="I84"/>
  <c r="J84" s="1"/>
  <c r="I83"/>
  <c r="J83" s="1"/>
  <c r="L83" s="1"/>
  <c r="I82"/>
  <c r="J82" s="1"/>
  <c r="L82" s="1"/>
  <c r="I81"/>
  <c r="J81" s="1"/>
  <c r="L81" s="1"/>
  <c r="I80"/>
  <c r="J80" s="1"/>
  <c r="I79"/>
  <c r="J79" s="1"/>
  <c r="L79" s="1"/>
  <c r="I78"/>
  <c r="J78" s="1"/>
  <c r="L78" s="1"/>
  <c r="I77"/>
  <c r="J77" s="1"/>
  <c r="L77" s="1"/>
  <c r="I76"/>
  <c r="J76" s="1"/>
  <c r="I75"/>
  <c r="J75" s="1"/>
  <c r="L75" s="1"/>
  <c r="I74"/>
  <c r="J74" s="1"/>
  <c r="L74" s="1"/>
  <c r="I73"/>
  <c r="J73" s="1"/>
  <c r="L73" s="1"/>
  <c r="I72"/>
  <c r="J72" s="1"/>
  <c r="I71"/>
  <c r="J71" s="1"/>
  <c r="L71" s="1"/>
  <c r="I70"/>
  <c r="J70" s="1"/>
  <c r="L70" s="1"/>
  <c r="I69"/>
  <c r="J69" s="1"/>
  <c r="L69" s="1"/>
  <c r="I68"/>
  <c r="J68" s="1"/>
  <c r="I67"/>
  <c r="J67" s="1"/>
  <c r="L67" s="1"/>
  <c r="I66"/>
  <c r="J66" s="1"/>
  <c r="L66" s="1"/>
  <c r="I65"/>
  <c r="J65" s="1"/>
  <c r="L65" s="1"/>
  <c r="I64"/>
  <c r="J64" s="1"/>
  <c r="I63"/>
  <c r="J63" s="1"/>
  <c r="L63" s="1"/>
  <c r="I62"/>
  <c r="J62" s="1"/>
  <c r="L62" s="1"/>
  <c r="I61"/>
  <c r="J61" s="1"/>
  <c r="L61" s="1"/>
  <c r="I60"/>
  <c r="J60" s="1"/>
  <c r="I59"/>
  <c r="J59" s="1"/>
  <c r="L59" s="1"/>
  <c r="I58"/>
  <c r="J58" s="1"/>
  <c r="L58" s="1"/>
  <c r="I57"/>
  <c r="J57" s="1"/>
  <c r="L57" s="1"/>
  <c r="I56"/>
  <c r="J56" s="1"/>
  <c r="I55"/>
  <c r="J55" s="1"/>
  <c r="L55" s="1"/>
  <c r="I54"/>
  <c r="J54" s="1"/>
  <c r="L54" s="1"/>
  <c r="I53"/>
  <c r="J53" s="1"/>
  <c r="L53" s="1"/>
  <c r="I52"/>
  <c r="J52" s="1"/>
  <c r="I51"/>
  <c r="J51" s="1"/>
  <c r="L51" s="1"/>
  <c r="I50"/>
  <c r="J50" s="1"/>
  <c r="L50" s="1"/>
  <c r="I49"/>
  <c r="J49" s="1"/>
  <c r="L49" s="1"/>
  <c r="I48"/>
  <c r="J48" s="1"/>
  <c r="I47"/>
  <c r="J47" s="1"/>
  <c r="L47" s="1"/>
  <c r="I46"/>
  <c r="J46" s="1"/>
  <c r="L46" s="1"/>
  <c r="I45"/>
  <c r="J45" s="1"/>
  <c r="L45" s="1"/>
  <c r="I44"/>
  <c r="J44" s="1"/>
  <c r="I43"/>
  <c r="J43" s="1"/>
  <c r="L43" s="1"/>
  <c r="I42"/>
  <c r="J42" s="1"/>
  <c r="L42" s="1"/>
  <c r="I41"/>
  <c r="J41" s="1"/>
  <c r="L41" s="1"/>
  <c r="I40"/>
  <c r="J40" s="1"/>
  <c r="I39"/>
  <c r="J39" s="1"/>
  <c r="L39" s="1"/>
  <c r="I38"/>
  <c r="J38" s="1"/>
  <c r="L38" s="1"/>
  <c r="I37"/>
  <c r="J37" s="1"/>
  <c r="L37" s="1"/>
  <c r="I36"/>
  <c r="J36" s="1"/>
  <c r="I35"/>
  <c r="J35" s="1"/>
  <c r="L35" s="1"/>
  <c r="I34"/>
  <c r="J34" s="1"/>
  <c r="L34" s="1"/>
  <c r="I33"/>
  <c r="J33" s="1"/>
  <c r="L33" s="1"/>
  <c r="I32"/>
  <c r="J32" s="1"/>
  <c r="I31"/>
  <c r="J31" s="1"/>
  <c r="L31" s="1"/>
  <c r="I30"/>
  <c r="J30" s="1"/>
  <c r="L30" s="1"/>
  <c r="I29"/>
  <c r="J29" s="1"/>
  <c r="L29" s="1"/>
  <c r="I28"/>
  <c r="J28" s="1"/>
  <c r="I27"/>
  <c r="J27" s="1"/>
  <c r="L27" s="1"/>
  <c r="I26"/>
  <c r="J26" s="1"/>
  <c r="L26" s="1"/>
  <c r="I25"/>
  <c r="J25" s="1"/>
  <c r="L25" s="1"/>
  <c r="I24"/>
  <c r="J24" s="1"/>
  <c r="I23"/>
  <c r="J23" s="1"/>
  <c r="L23" s="1"/>
  <c r="I22"/>
  <c r="J22" s="1"/>
  <c r="L22" s="1"/>
  <c r="I21"/>
  <c r="J21" s="1"/>
  <c r="L21" s="1"/>
  <c r="I20"/>
  <c r="J20" s="1"/>
  <c r="I19"/>
  <c r="J19" s="1"/>
  <c r="L19" s="1"/>
  <c r="I18"/>
  <c r="J18" s="1"/>
  <c r="L18" s="1"/>
  <c r="I17"/>
  <c r="J17" s="1"/>
  <c r="L17" s="1"/>
  <c r="I16"/>
  <c r="J16" s="1"/>
  <c r="I15"/>
  <c r="J15" s="1"/>
  <c r="L15" s="1"/>
  <c r="I14"/>
  <c r="J14" s="1"/>
  <c r="L14" s="1"/>
  <c r="I13"/>
  <c r="J13" s="1"/>
  <c r="L13" s="1"/>
  <c r="I12"/>
  <c r="J12" s="1"/>
  <c r="I11"/>
  <c r="J11" s="1"/>
  <c r="L11" s="1"/>
  <c r="I10"/>
  <c r="J10" s="1"/>
  <c r="L10" s="1"/>
  <c r="I9"/>
  <c r="J9" s="1"/>
  <c r="L9" s="1"/>
  <c r="I8"/>
  <c r="J8" s="1"/>
  <c r="I7"/>
  <c r="J7" s="1"/>
  <c r="L7" s="1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8"/>
  <c r="H7"/>
  <c r="H6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S8" l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S62" s="1"/>
  <c r="S63" s="1"/>
  <c r="S64" s="1"/>
  <c r="S65" s="1"/>
  <c r="S66" s="1"/>
  <c r="S67" s="1"/>
  <c r="S68" s="1"/>
  <c r="S69" s="1"/>
  <c r="S70" s="1"/>
  <c r="S71" s="1"/>
  <c r="S72" s="1"/>
  <c r="S73" s="1"/>
  <c r="S74" s="1"/>
  <c r="S75" s="1"/>
  <c r="S76" s="1"/>
  <c r="S77" s="1"/>
  <c r="S78" s="1"/>
  <c r="S79" s="1"/>
  <c r="S80" s="1"/>
  <c r="S81" s="1"/>
  <c r="S82" s="1"/>
  <c r="S83" s="1"/>
  <c r="S84" s="1"/>
  <c r="S85" s="1"/>
  <c r="S86" s="1"/>
  <c r="S87" s="1"/>
  <c r="S88" s="1"/>
  <c r="S89" s="1"/>
  <c r="S90" s="1"/>
  <c r="S91" s="1"/>
  <c r="S92" s="1"/>
  <c r="S93" s="1"/>
  <c r="S94" s="1"/>
  <c r="S95" s="1"/>
  <c r="S96" s="1"/>
  <c r="S97" s="1"/>
  <c r="S98" s="1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S133" s="1"/>
  <c r="S134" s="1"/>
  <c r="S135" s="1"/>
  <c r="S136" s="1"/>
  <c r="S137" s="1"/>
  <c r="S138" s="1"/>
  <c r="S139" s="1"/>
  <c r="S140" s="1"/>
  <c r="S141" s="1"/>
  <c r="S142" s="1"/>
  <c r="S143" s="1"/>
  <c r="S144" s="1"/>
  <c r="S145" s="1"/>
  <c r="S146" s="1"/>
  <c r="S147" s="1"/>
  <c r="S148" s="1"/>
  <c r="S149" s="1"/>
  <c r="S150" s="1"/>
  <c r="S151" s="1"/>
  <c r="S152" s="1"/>
  <c r="S153" s="1"/>
  <c r="S154" s="1"/>
  <c r="S155" s="1"/>
  <c r="S156" s="1"/>
  <c r="S157" s="1"/>
  <c r="S158" s="1"/>
  <c r="S159" s="1"/>
  <c r="S160" s="1"/>
  <c r="S161" s="1"/>
  <c r="S162" s="1"/>
  <c r="S163" s="1"/>
  <c r="S164" s="1"/>
  <c r="S165" s="1"/>
  <c r="S166" s="1"/>
  <c r="S167" s="1"/>
  <c r="S168" s="1"/>
  <c r="S169" s="1"/>
  <c r="S170" s="1"/>
  <c r="S171" s="1"/>
  <c r="S172" s="1"/>
  <c r="S173" s="1"/>
  <c r="S174" s="1"/>
  <c r="S175" s="1"/>
  <c r="S176" s="1"/>
  <c r="S177" s="1"/>
  <c r="S178" s="1"/>
  <c r="S179" s="1"/>
  <c r="S180" s="1"/>
  <c r="S181" s="1"/>
  <c r="S182" s="1"/>
  <c r="S183" s="1"/>
  <c r="S184" s="1"/>
  <c r="S185" s="1"/>
  <c r="S186" s="1"/>
  <c r="S187" s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200" s="1"/>
  <c r="S201" s="1"/>
  <c r="S202" s="1"/>
  <c r="S203" s="1"/>
  <c r="S204" s="1"/>
  <c r="S205" s="1"/>
  <c r="S206" s="1"/>
  <c r="S207" s="1"/>
  <c r="S208" s="1"/>
  <c r="S209" s="1"/>
  <c r="S210" s="1"/>
  <c r="S211" s="1"/>
  <c r="S212" s="1"/>
  <c r="S213" s="1"/>
  <c r="S214" s="1"/>
  <c r="S215" s="1"/>
  <c r="S216" s="1"/>
  <c r="S217" s="1"/>
  <c r="S218" s="1"/>
  <c r="S219" s="1"/>
  <c r="S220" s="1"/>
  <c r="S221" s="1"/>
  <c r="S222" s="1"/>
  <c r="S223" s="1"/>
  <c r="S224" s="1"/>
  <c r="S225" s="1"/>
  <c r="S226" s="1"/>
  <c r="S227" s="1"/>
  <c r="S228" s="1"/>
  <c r="S229" s="1"/>
  <c r="S230" s="1"/>
  <c r="S231" s="1"/>
  <c r="S232" s="1"/>
  <c r="S233" s="1"/>
  <c r="S234" s="1"/>
  <c r="S235" s="1"/>
  <c r="S236" s="1"/>
  <c r="S237" s="1"/>
  <c r="S238" s="1"/>
  <c r="S239" s="1"/>
  <c r="S240" s="1"/>
  <c r="S241" s="1"/>
  <c r="S242" s="1"/>
  <c r="S243" s="1"/>
  <c r="S244" s="1"/>
  <c r="S245" s="1"/>
  <c r="S246" s="1"/>
  <c r="S247" s="1"/>
  <c r="S248" s="1"/>
  <c r="S249" s="1"/>
  <c r="S250" s="1"/>
  <c r="S251" s="1"/>
  <c r="S252" s="1"/>
  <c r="S253" s="1"/>
  <c r="S254" s="1"/>
  <c r="S255" s="1"/>
  <c r="S256" s="1"/>
  <c r="S257" s="1"/>
  <c r="S258" s="1"/>
  <c r="S259" s="1"/>
  <c r="S260" s="1"/>
  <c r="S261" s="1"/>
  <c r="S262" s="1"/>
  <c r="S263" s="1"/>
  <c r="S264" s="1"/>
  <c r="S265" s="1"/>
  <c r="S266" s="1"/>
  <c r="S267" s="1"/>
  <c r="S268" s="1"/>
  <c r="S269" s="1"/>
  <c r="S270" s="1"/>
  <c r="S271" s="1"/>
  <c r="S272" s="1"/>
  <c r="S273" s="1"/>
  <c r="S274" s="1"/>
  <c r="S275" s="1"/>
  <c r="S276" s="1"/>
  <c r="S277" s="1"/>
  <c r="S278" s="1"/>
  <c r="S279" s="1"/>
  <c r="S280" s="1"/>
  <c r="S281" s="1"/>
  <c r="S282" s="1"/>
  <c r="S283" s="1"/>
  <c r="S284" s="1"/>
  <c r="S285" s="1"/>
  <c r="S286" s="1"/>
  <c r="S287" s="1"/>
  <c r="S288" s="1"/>
  <c r="S289" s="1"/>
  <c r="S290" s="1"/>
  <c r="S291" s="1"/>
  <c r="S292" s="1"/>
  <c r="S293" s="1"/>
  <c r="S294" s="1"/>
  <c r="S295" s="1"/>
  <c r="S296" s="1"/>
  <c r="S297" s="1"/>
  <c r="S298" s="1"/>
  <c r="S299" s="1"/>
  <c r="S300" s="1"/>
  <c r="S301" s="1"/>
  <c r="S302" s="1"/>
  <c r="S303" s="1"/>
  <c r="S304" s="1"/>
  <c r="S305" s="1"/>
  <c r="S306" s="1"/>
  <c r="S307" s="1"/>
  <c r="S308" s="1"/>
  <c r="S309" s="1"/>
  <c r="S310" s="1"/>
  <c r="S311" s="1"/>
  <c r="S312" s="1"/>
  <c r="S313" s="1"/>
  <c r="S314" s="1"/>
  <c r="S315" s="1"/>
  <c r="S316" s="1"/>
  <c r="S317" s="1"/>
  <c r="S318" s="1"/>
  <c r="S319" s="1"/>
  <c r="S320" s="1"/>
  <c r="S321" s="1"/>
  <c r="S322" s="1"/>
  <c r="S323" s="1"/>
  <c r="S324" s="1"/>
  <c r="S325" s="1"/>
  <c r="S326" s="1"/>
  <c r="S327" s="1"/>
  <c r="S328" s="1"/>
  <c r="S329" s="1"/>
  <c r="S330" s="1"/>
  <c r="S331" s="1"/>
  <c r="S332" s="1"/>
  <c r="S333" s="1"/>
  <c r="S334" s="1"/>
  <c r="S335" s="1"/>
  <c r="S336" s="1"/>
  <c r="S337" s="1"/>
  <c r="S338" s="1"/>
  <c r="S339" s="1"/>
  <c r="S340" s="1"/>
  <c r="S341" s="1"/>
  <c r="S342" s="1"/>
  <c r="S343" s="1"/>
  <c r="S344" s="1"/>
  <c r="S345" s="1"/>
  <c r="S346" s="1"/>
  <c r="S347" s="1"/>
  <c r="S348" s="1"/>
  <c r="S349" s="1"/>
  <c r="S350" s="1"/>
  <c r="S351" s="1"/>
  <c r="S352" s="1"/>
  <c r="S353" s="1"/>
  <c r="S354" s="1"/>
  <c r="S355" s="1"/>
  <c r="S356" s="1"/>
  <c r="S357" s="1"/>
  <c r="S358" s="1"/>
  <c r="S359" s="1"/>
  <c r="S360" s="1"/>
  <c r="S361" s="1"/>
  <c r="S362" s="1"/>
  <c r="S363" s="1"/>
  <c r="S364" s="1"/>
  <c r="S365" s="1"/>
  <c r="S366" s="1"/>
  <c r="S367" s="1"/>
  <c r="S368" s="1"/>
  <c r="S369" s="1"/>
  <c r="S370" s="1"/>
  <c r="S371" s="1"/>
  <c r="S372" s="1"/>
  <c r="S373" s="1"/>
  <c r="S374" s="1"/>
  <c r="S375" s="1"/>
  <c r="S376" s="1"/>
  <c r="S377" s="1"/>
  <c r="S378" s="1"/>
  <c r="S379" s="1"/>
  <c r="S380" s="1"/>
  <c r="S381" s="1"/>
  <c r="S382" s="1"/>
  <c r="S383" s="1"/>
  <c r="S384" s="1"/>
  <c r="S385" s="1"/>
  <c r="S386" s="1"/>
  <c r="S387" s="1"/>
  <c r="S388" s="1"/>
  <c r="S389" s="1"/>
  <c r="S390" s="1"/>
  <c r="S391" s="1"/>
  <c r="S392" s="1"/>
  <c r="S393" s="1"/>
  <c r="S394" s="1"/>
  <c r="S395" s="1"/>
  <c r="S396" s="1"/>
  <c r="S397" s="1"/>
  <c r="S398" s="1"/>
  <c r="S399" s="1"/>
  <c r="S400" s="1"/>
  <c r="S401" s="1"/>
  <c r="S402" s="1"/>
  <c r="S403" s="1"/>
  <c r="S404" s="1"/>
  <c r="S405" s="1"/>
  <c r="S406" s="1"/>
  <c r="S407" s="1"/>
  <c r="S408" s="1"/>
  <c r="S409" s="1"/>
  <c r="S410" s="1"/>
  <c r="S411" s="1"/>
  <c r="S412" s="1"/>
  <c r="S413" s="1"/>
  <c r="S414" s="1"/>
  <c r="S415" s="1"/>
  <c r="S416" s="1"/>
  <c r="S417" s="1"/>
  <c r="S418" s="1"/>
  <c r="S419" s="1"/>
  <c r="S420" s="1"/>
  <c r="S421" s="1"/>
  <c r="S422" s="1"/>
  <c r="S423" s="1"/>
  <c r="S424" s="1"/>
  <c r="S425" s="1"/>
  <c r="S426" s="1"/>
  <c r="S427" s="1"/>
  <c r="S428" s="1"/>
  <c r="S429" s="1"/>
  <c r="S430" s="1"/>
  <c r="S431" s="1"/>
  <c r="S432" s="1"/>
  <c r="S433" s="1"/>
  <c r="S434" s="1"/>
  <c r="S435" s="1"/>
  <c r="S436" s="1"/>
  <c r="S437" s="1"/>
  <c r="S438" s="1"/>
  <c r="S439" s="1"/>
  <c r="S440" s="1"/>
  <c r="S441" s="1"/>
  <c r="S442" s="1"/>
  <c r="S443" s="1"/>
  <c r="S444" s="1"/>
  <c r="S445" s="1"/>
  <c r="S446" s="1"/>
  <c r="S447" s="1"/>
  <c r="S448" s="1"/>
  <c r="S449" s="1"/>
  <c r="S450" s="1"/>
  <c r="S451" s="1"/>
  <c r="S452" s="1"/>
  <c r="S453" s="1"/>
  <c r="S454" s="1"/>
  <c r="S455" s="1"/>
  <c r="S456" s="1"/>
  <c r="S457" s="1"/>
  <c r="S458" s="1"/>
  <c r="S459" s="1"/>
  <c r="S460" s="1"/>
  <c r="S461" s="1"/>
  <c r="S462" s="1"/>
  <c r="S463" s="1"/>
  <c r="S464" s="1"/>
  <c r="S465" s="1"/>
  <c r="S466" s="1"/>
  <c r="S467" s="1"/>
  <c r="S468" s="1"/>
  <c r="S469" s="1"/>
  <c r="S470" s="1"/>
  <c r="S471" s="1"/>
  <c r="S472" s="1"/>
  <c r="S473" s="1"/>
  <c r="S474" s="1"/>
  <c r="S475" s="1"/>
  <c r="S476" s="1"/>
  <c r="S477" s="1"/>
  <c r="S478" s="1"/>
  <c r="S479" s="1"/>
  <c r="S480" s="1"/>
  <c r="S481" s="1"/>
  <c r="S482" s="1"/>
  <c r="S483" s="1"/>
  <c r="S484" s="1"/>
  <c r="S485" s="1"/>
  <c r="S486" s="1"/>
  <c r="S487" s="1"/>
  <c r="S488" s="1"/>
  <c r="S489" s="1"/>
  <c r="S490" s="1"/>
  <c r="S491" s="1"/>
  <c r="S492" s="1"/>
  <c r="S493" s="1"/>
  <c r="S494" s="1"/>
  <c r="S495" s="1"/>
  <c r="S496" s="1"/>
  <c r="S497" s="1"/>
  <c r="S498" s="1"/>
  <c r="S499" s="1"/>
  <c r="S500" s="1"/>
  <c r="S501" s="1"/>
  <c r="S502" s="1"/>
  <c r="S503" s="1"/>
  <c r="S504" s="1"/>
  <c r="S505" s="1"/>
  <c r="S506" s="1"/>
  <c r="S507" s="1"/>
  <c r="S508" s="1"/>
  <c r="S509" s="1"/>
  <c r="S510" s="1"/>
  <c r="S511" s="1"/>
  <c r="S512" s="1"/>
  <c r="S513" s="1"/>
  <c r="S514" s="1"/>
  <c r="S515" s="1"/>
  <c r="S516" s="1"/>
  <c r="S517" s="1"/>
  <c r="S518" s="1"/>
  <c r="S519" s="1"/>
  <c r="S520" s="1"/>
  <c r="S521" s="1"/>
  <c r="S522" s="1"/>
  <c r="S523" s="1"/>
  <c r="S524" s="1"/>
  <c r="S525" s="1"/>
  <c r="S526" s="1"/>
  <c r="S527" s="1"/>
  <c r="S528" s="1"/>
  <c r="S529" s="1"/>
  <c r="S530" s="1"/>
  <c r="S531" s="1"/>
  <c r="S532" s="1"/>
  <c r="S533" s="1"/>
  <c r="S534" s="1"/>
  <c r="S535" s="1"/>
  <c r="S536" s="1"/>
  <c r="S537" s="1"/>
  <c r="S538" s="1"/>
  <c r="S539" s="1"/>
  <c r="S540" s="1"/>
  <c r="S541" s="1"/>
  <c r="S542" s="1"/>
  <c r="S543" s="1"/>
  <c r="S544" s="1"/>
  <c r="S545" s="1"/>
  <c r="S546" s="1"/>
  <c r="S547" s="1"/>
  <c r="S548" s="1"/>
  <c r="S549" s="1"/>
  <c r="S550" s="1"/>
  <c r="S551" s="1"/>
  <c r="S552" s="1"/>
  <c r="S553" s="1"/>
  <c r="S554" s="1"/>
  <c r="S555" s="1"/>
  <c r="S556" s="1"/>
  <c r="S557" s="1"/>
  <c r="S558" s="1"/>
  <c r="S559" s="1"/>
  <c r="S560" s="1"/>
  <c r="S561" s="1"/>
  <c r="S562" s="1"/>
  <c r="S563" s="1"/>
  <c r="S564" s="1"/>
  <c r="S565" s="1"/>
  <c r="S566" s="1"/>
  <c r="S567" s="1"/>
  <c r="S568" s="1"/>
  <c r="S569" s="1"/>
  <c r="S570" s="1"/>
  <c r="S571" s="1"/>
  <c r="S572" s="1"/>
  <c r="S573" s="1"/>
  <c r="S574" s="1"/>
  <c r="S575" s="1"/>
  <c r="S576" s="1"/>
  <c r="S577" s="1"/>
  <c r="S578" s="1"/>
  <c r="S579" s="1"/>
  <c r="S580" s="1"/>
  <c r="S581" s="1"/>
  <c r="S582" s="1"/>
  <c r="S583" s="1"/>
  <c r="S584" s="1"/>
  <c r="S585" s="1"/>
  <c r="S586" s="1"/>
  <c r="S587" s="1"/>
  <c r="S588" s="1"/>
  <c r="S589" s="1"/>
  <c r="S590" s="1"/>
  <c r="S591" s="1"/>
  <c r="S592" s="1"/>
  <c r="S593" s="1"/>
  <c r="S594" s="1"/>
  <c r="S595" s="1"/>
  <c r="S596" s="1"/>
  <c r="S597" s="1"/>
  <c r="S598" s="1"/>
  <c r="S599" s="1"/>
  <c r="S600" s="1"/>
  <c r="S601" s="1"/>
  <c r="S602" s="1"/>
  <c r="S603" s="1"/>
  <c r="S604" s="1"/>
  <c r="S605" s="1"/>
  <c r="S606" s="1"/>
  <c r="S607" s="1"/>
  <c r="S608" s="1"/>
  <c r="S609" s="1"/>
  <c r="S610" s="1"/>
  <c r="S611" s="1"/>
  <c r="S612" s="1"/>
  <c r="S613" s="1"/>
  <c r="S614" s="1"/>
  <c r="S615" s="1"/>
  <c r="S616" s="1"/>
  <c r="S617" s="1"/>
  <c r="S618" s="1"/>
  <c r="S619" s="1"/>
  <c r="S620" s="1"/>
  <c r="S621" s="1"/>
  <c r="S622" s="1"/>
  <c r="S623" s="1"/>
  <c r="S624" s="1"/>
  <c r="S625" s="1"/>
  <c r="S626" s="1"/>
  <c r="S627" s="1"/>
  <c r="S628" s="1"/>
  <c r="S629" s="1"/>
  <c r="S630" s="1"/>
  <c r="S631" s="1"/>
  <c r="S632" s="1"/>
  <c r="S633" s="1"/>
  <c r="S634" s="1"/>
  <c r="S635" s="1"/>
  <c r="S636" s="1"/>
  <c r="S637" s="1"/>
  <c r="S638" s="1"/>
  <c r="S639" s="1"/>
  <c r="S640" s="1"/>
  <c r="S641" s="1"/>
  <c r="S642" s="1"/>
  <c r="S643" s="1"/>
  <c r="S644" s="1"/>
  <c r="S645" s="1"/>
  <c r="S646" s="1"/>
  <c r="S647" s="1"/>
  <c r="S648" s="1"/>
  <c r="S649" s="1"/>
  <c r="S650" s="1"/>
  <c r="S651" s="1"/>
  <c r="S652" s="1"/>
  <c r="S653" s="1"/>
  <c r="S654" s="1"/>
  <c r="S655" s="1"/>
  <c r="S656" s="1"/>
  <c r="S657" s="1"/>
  <c r="S658" s="1"/>
  <c r="S659" s="1"/>
  <c r="S660" s="1"/>
  <c r="S661" s="1"/>
  <c r="S662" s="1"/>
  <c r="S663" s="1"/>
  <c r="S664" s="1"/>
  <c r="S665" s="1"/>
  <c r="S666" s="1"/>
  <c r="S667" s="1"/>
  <c r="S668" s="1"/>
  <c r="S669" s="1"/>
  <c r="S670" s="1"/>
  <c r="S671" s="1"/>
  <c r="S672" s="1"/>
  <c r="S673" s="1"/>
  <c r="S674" s="1"/>
  <c r="S675" s="1"/>
  <c r="S676" s="1"/>
  <c r="S677" s="1"/>
  <c r="S678" s="1"/>
  <c r="S679" s="1"/>
  <c r="S680" s="1"/>
  <c r="S681" s="1"/>
  <c r="S682" s="1"/>
  <c r="S683" s="1"/>
  <c r="S684" s="1"/>
  <c r="S685" s="1"/>
  <c r="S686" s="1"/>
  <c r="S687" s="1"/>
  <c r="S688" s="1"/>
  <c r="S689" s="1"/>
  <c r="S690" s="1"/>
  <c r="S691" s="1"/>
  <c r="S692" s="1"/>
  <c r="S693" s="1"/>
  <c r="S694" s="1"/>
  <c r="S695" s="1"/>
  <c r="S696" s="1"/>
  <c r="S697" s="1"/>
  <c r="S698" s="1"/>
  <c r="S699" s="1"/>
  <c r="S700" s="1"/>
  <c r="S701" s="1"/>
  <c r="S702" s="1"/>
  <c r="S703" s="1"/>
  <c r="S704" s="1"/>
  <c r="S705" s="1"/>
  <c r="S706" s="1"/>
  <c r="S707" s="1"/>
  <c r="S708" s="1"/>
  <c r="S709" s="1"/>
  <c r="S710" s="1"/>
  <c r="S711" s="1"/>
  <c r="S712" s="1"/>
  <c r="S713" s="1"/>
  <c r="S714" s="1"/>
  <c r="S715" s="1"/>
  <c r="S716" s="1"/>
  <c r="S717" s="1"/>
  <c r="S718" s="1"/>
  <c r="S719" s="1"/>
  <c r="S720" s="1"/>
  <c r="S721" s="1"/>
  <c r="S722" s="1"/>
  <c r="S723" s="1"/>
  <c r="S724" s="1"/>
  <c r="S725" s="1"/>
  <c r="S726" s="1"/>
  <c r="S727" s="1"/>
  <c r="S728" s="1"/>
  <c r="S729" s="1"/>
  <c r="S730" s="1"/>
  <c r="S731" s="1"/>
  <c r="S732" s="1"/>
  <c r="S733" s="1"/>
  <c r="S734" s="1"/>
  <c r="S735" s="1"/>
  <c r="S736" s="1"/>
  <c r="S737" s="1"/>
  <c r="S738" s="1"/>
  <c r="S739" s="1"/>
  <c r="S740" s="1"/>
  <c r="S741" s="1"/>
  <c r="S742" s="1"/>
  <c r="S743" s="1"/>
  <c r="S744" s="1"/>
  <c r="S745" s="1"/>
  <c r="S746" s="1"/>
  <c r="S747" s="1"/>
  <c r="S748" s="1"/>
  <c r="S749" s="1"/>
  <c r="S750" s="1"/>
  <c r="S751" s="1"/>
  <c r="S752" s="1"/>
  <c r="S753" s="1"/>
  <c r="S754" s="1"/>
  <c r="S755" s="1"/>
  <c r="S756" s="1"/>
  <c r="S757" s="1"/>
  <c r="S758" s="1"/>
  <c r="S759" s="1"/>
  <c r="S760" s="1"/>
  <c r="S761" s="1"/>
  <c r="S762" s="1"/>
  <c r="S763" s="1"/>
  <c r="S764" s="1"/>
  <c r="S765" s="1"/>
  <c r="S766" s="1"/>
  <c r="S767" s="1"/>
  <c r="S768" s="1"/>
  <c r="S769" s="1"/>
  <c r="S770" s="1"/>
  <c r="S771" s="1"/>
  <c r="S772" s="1"/>
  <c r="S773" s="1"/>
  <c r="S774" s="1"/>
  <c r="S775" s="1"/>
  <c r="S776" s="1"/>
  <c r="S777" s="1"/>
  <c r="S778" s="1"/>
  <c r="S779" s="1"/>
  <c r="S780" s="1"/>
  <c r="S781" s="1"/>
  <c r="S782" s="1"/>
  <c r="S783" s="1"/>
  <c r="S784" s="1"/>
  <c r="S785" s="1"/>
  <c r="S786" s="1"/>
  <c r="S787" s="1"/>
  <c r="S788" s="1"/>
  <c r="S789" s="1"/>
  <c r="S790" s="1"/>
  <c r="S791" s="1"/>
  <c r="S792" s="1"/>
  <c r="S793" s="1"/>
  <c r="S794" s="1"/>
  <c r="S795" s="1"/>
  <c r="S796" s="1"/>
  <c r="S797" s="1"/>
  <c r="S798" s="1"/>
  <c r="S799" s="1"/>
  <c r="S800" s="1"/>
  <c r="S801" s="1"/>
  <c r="S802" s="1"/>
  <c r="S803" s="1"/>
  <c r="S804" s="1"/>
  <c r="S805" s="1"/>
  <c r="S806" s="1"/>
  <c r="S807" s="1"/>
  <c r="S808" s="1"/>
  <c r="S809" s="1"/>
  <c r="S810" s="1"/>
  <c r="S811" s="1"/>
  <c r="S812" s="1"/>
  <c r="S813" s="1"/>
  <c r="S814" s="1"/>
  <c r="S815" s="1"/>
  <c r="S816" s="1"/>
  <c r="S817" s="1"/>
  <c r="S818" s="1"/>
  <c r="S819" s="1"/>
  <c r="S820" s="1"/>
  <c r="S821" s="1"/>
  <c r="S822" s="1"/>
  <c r="S823" s="1"/>
  <c r="S824" s="1"/>
  <c r="S825" s="1"/>
  <c r="S826" s="1"/>
  <c r="S827" s="1"/>
  <c r="S828" s="1"/>
  <c r="S829" s="1"/>
  <c r="S830" s="1"/>
  <c r="S831" s="1"/>
  <c r="S832" s="1"/>
  <c r="S833" s="1"/>
  <c r="S834" s="1"/>
  <c r="S835" s="1"/>
  <c r="S836" s="1"/>
  <c r="S837" s="1"/>
  <c r="S838" s="1"/>
  <c r="S839" s="1"/>
  <c r="S840" s="1"/>
  <c r="S841" s="1"/>
  <c r="S842" s="1"/>
  <c r="S843" s="1"/>
  <c r="S844" s="1"/>
  <c r="S845" s="1"/>
  <c r="S846" s="1"/>
  <c r="S847" s="1"/>
  <c r="S848" s="1"/>
  <c r="S849" s="1"/>
  <c r="S850" s="1"/>
  <c r="S851" s="1"/>
  <c r="S852" s="1"/>
  <c r="S853" s="1"/>
  <c r="S854" s="1"/>
  <c r="S855" s="1"/>
  <c r="S856" s="1"/>
  <c r="S857" s="1"/>
  <c r="S858" s="1"/>
  <c r="S859" s="1"/>
  <c r="S860" s="1"/>
  <c r="S861" s="1"/>
  <c r="S862" s="1"/>
  <c r="S863" s="1"/>
  <c r="S864" s="1"/>
  <c r="S865" s="1"/>
  <c r="S866" s="1"/>
  <c r="S867" s="1"/>
  <c r="S868" s="1"/>
  <c r="S869" s="1"/>
  <c r="S870" s="1"/>
  <c r="S871" s="1"/>
  <c r="S872" s="1"/>
  <c r="S873" s="1"/>
  <c r="S874" s="1"/>
  <c r="S875" s="1"/>
  <c r="S876" s="1"/>
  <c r="S877" s="1"/>
  <c r="S878" s="1"/>
  <c r="T7"/>
  <c r="T8"/>
  <c r="N8"/>
  <c r="Q7"/>
  <c r="L394"/>
  <c r="L398"/>
  <c r="M6" s="1"/>
  <c r="L402"/>
  <c r="L406"/>
  <c r="L410"/>
  <c r="L414"/>
  <c r="L418"/>
  <c r="L422"/>
  <c r="L426"/>
  <c r="L430"/>
  <c r="L434"/>
  <c r="L438"/>
  <c r="L442"/>
  <c r="L446"/>
  <c r="L450"/>
  <c r="L454"/>
  <c r="L458"/>
  <c r="L462"/>
  <c r="L466"/>
  <c r="L470"/>
  <c r="L474"/>
  <c r="L476"/>
  <c r="L478"/>
  <c r="L482"/>
  <c r="L484"/>
  <c r="L486"/>
  <c r="L490"/>
  <c r="L492"/>
  <c r="L494"/>
  <c r="L498"/>
  <c r="L500"/>
  <c r="L502"/>
  <c r="L506"/>
  <c r="L508"/>
  <c r="L510"/>
  <c r="L514"/>
  <c r="L516"/>
  <c r="L518"/>
  <c r="L522"/>
  <c r="L524"/>
  <c r="L526"/>
  <c r="L530"/>
  <c r="L532"/>
  <c r="L534"/>
  <c r="L538"/>
  <c r="L540"/>
  <c r="L542"/>
  <c r="L546"/>
  <c r="L548"/>
  <c r="L550"/>
  <c r="L554"/>
  <c r="L556"/>
  <c r="L558"/>
  <c r="L562"/>
  <c r="L564"/>
  <c r="L566"/>
  <c r="L570"/>
  <c r="L572"/>
  <c r="L574"/>
  <c r="L578"/>
  <c r="L580"/>
  <c r="L582"/>
  <c r="L586"/>
  <c r="L588"/>
  <c r="L590"/>
  <c r="L594"/>
  <c r="L596"/>
  <c r="L598"/>
  <c r="L602"/>
  <c r="L604"/>
  <c r="L606"/>
  <c r="L610"/>
  <c r="L612"/>
  <c r="L614"/>
  <c r="L618"/>
  <c r="L620"/>
  <c r="L622"/>
  <c r="L626"/>
  <c r="L628"/>
  <c r="L630"/>
  <c r="L634"/>
  <c r="L636"/>
  <c r="L638"/>
  <c r="L642"/>
  <c r="L644"/>
  <c r="L646"/>
  <c r="L650"/>
  <c r="L652"/>
  <c r="L654"/>
  <c r="L658"/>
  <c r="L660"/>
  <c r="L662"/>
  <c r="L666"/>
  <c r="L668"/>
  <c r="L670"/>
  <c r="L674"/>
  <c r="L676"/>
  <c r="L678"/>
  <c r="L682"/>
  <c r="L684"/>
  <c r="L686"/>
  <c r="L690"/>
  <c r="L692"/>
  <c r="L694"/>
  <c r="L698"/>
  <c r="L700"/>
  <c r="L702"/>
  <c r="L706"/>
  <c r="L708"/>
  <c r="L710"/>
  <c r="L714"/>
  <c r="L716"/>
  <c r="L718"/>
  <c r="L722"/>
  <c r="L724"/>
  <c r="L726"/>
  <c r="L730"/>
  <c r="L732"/>
  <c r="L734"/>
  <c r="L738"/>
  <c r="L740"/>
  <c r="L742"/>
  <c r="L746"/>
  <c r="L748"/>
  <c r="L750"/>
  <c r="L754"/>
  <c r="L756"/>
  <c r="L758"/>
  <c r="L762"/>
  <c r="L764"/>
  <c r="L766"/>
  <c r="L770"/>
  <c r="L772"/>
  <c r="L774"/>
  <c r="L778"/>
  <c r="L780"/>
  <c r="L782"/>
  <c r="L786"/>
  <c r="L788"/>
  <c r="L790"/>
  <c r="L794"/>
  <c r="L796"/>
  <c r="L798"/>
  <c r="L802"/>
  <c r="L804"/>
  <c r="L806"/>
  <c r="L810"/>
  <c r="L812"/>
  <c r="L814"/>
  <c r="L818"/>
  <c r="L820"/>
  <c r="L822"/>
  <c r="L826"/>
  <c r="L828"/>
  <c r="L830"/>
  <c r="L834"/>
  <c r="L836"/>
  <c r="L838"/>
  <c r="L842"/>
  <c r="L844"/>
  <c r="L846"/>
  <c r="L850"/>
  <c r="L852"/>
  <c r="L854"/>
  <c r="L858"/>
  <c r="L860"/>
  <c r="L862"/>
  <c r="L866"/>
  <c r="L868"/>
  <c r="L870"/>
  <c r="L874"/>
  <c r="L876"/>
  <c r="L878"/>
  <c r="N9" l="1"/>
  <c r="T9"/>
  <c r="Q8"/>
  <c r="N10" l="1"/>
  <c r="T10"/>
  <c r="Q9"/>
  <c r="N11" l="1"/>
  <c r="T11"/>
  <c r="Q10"/>
  <c r="N12" l="1"/>
  <c r="T12"/>
  <c r="Q11"/>
  <c r="N13" l="1"/>
  <c r="T13"/>
  <c r="Q12"/>
  <c r="N14" l="1"/>
  <c r="T14"/>
  <c r="Q13"/>
  <c r="N15" l="1"/>
  <c r="T15"/>
  <c r="Q14"/>
  <c r="N16" l="1"/>
  <c r="T16"/>
  <c r="Q15"/>
  <c r="N17" l="1"/>
  <c r="T17"/>
  <c r="Q16"/>
  <c r="N18" l="1"/>
  <c r="T18"/>
  <c r="Q17"/>
  <c r="N19" l="1"/>
  <c r="T19"/>
  <c r="Q18"/>
  <c r="N20" l="1"/>
  <c r="T20"/>
  <c r="Q19"/>
  <c r="N21" l="1"/>
  <c r="T21"/>
  <c r="Q20"/>
  <c r="N22" l="1"/>
  <c r="T22"/>
  <c r="Q21"/>
  <c r="N23" l="1"/>
  <c r="T23"/>
  <c r="Q22"/>
  <c r="N24" l="1"/>
  <c r="T24"/>
  <c r="Q23"/>
  <c r="N25" l="1"/>
  <c r="T25"/>
  <c r="Q24"/>
  <c r="N26" l="1"/>
  <c r="T26"/>
  <c r="Q25"/>
  <c r="N27" l="1"/>
  <c r="T27"/>
  <c r="Q26"/>
  <c r="N28" l="1"/>
  <c r="T28"/>
  <c r="Q27"/>
  <c r="N29" l="1"/>
  <c r="T29"/>
  <c r="Q28"/>
  <c r="N30" l="1"/>
  <c r="T30"/>
  <c r="Q29"/>
  <c r="N31" l="1"/>
  <c r="T31"/>
  <c r="Q30"/>
  <c r="N32" l="1"/>
  <c r="T32"/>
  <c r="Q31"/>
  <c r="N33" l="1"/>
  <c r="T33"/>
  <c r="Q32"/>
  <c r="N34" l="1"/>
  <c r="T34"/>
  <c r="Q33"/>
  <c r="N35" l="1"/>
  <c r="T35"/>
  <c r="Q34"/>
  <c r="N36" l="1"/>
  <c r="T36"/>
  <c r="Q35"/>
  <c r="N37" l="1"/>
  <c r="T37"/>
  <c r="Q36"/>
  <c r="N38" l="1"/>
  <c r="T38"/>
  <c r="Q37"/>
  <c r="N39" l="1"/>
  <c r="T39"/>
  <c r="Q38"/>
  <c r="N40" l="1"/>
  <c r="T40"/>
  <c r="Q39"/>
  <c r="N41" l="1"/>
  <c r="T41"/>
  <c r="Q40"/>
  <c r="N42" l="1"/>
  <c r="T42"/>
  <c r="Q41"/>
  <c r="N43" l="1"/>
  <c r="T43"/>
  <c r="Q42"/>
  <c r="N44" l="1"/>
  <c r="T44"/>
  <c r="Q43"/>
  <c r="N45" l="1"/>
  <c r="T45"/>
  <c r="Q44"/>
  <c r="N46" l="1"/>
  <c r="T46"/>
  <c r="Q45"/>
  <c r="N47" l="1"/>
  <c r="T47"/>
  <c r="Q46"/>
  <c r="N48" l="1"/>
  <c r="T48"/>
  <c r="Q47"/>
  <c r="N49" l="1"/>
  <c r="T49"/>
  <c r="Q48"/>
  <c r="N50" l="1"/>
  <c r="T50"/>
  <c r="Q49"/>
  <c r="N51" l="1"/>
  <c r="T51"/>
  <c r="Q50"/>
  <c r="N52" l="1"/>
  <c r="T52"/>
  <c r="Q51"/>
  <c r="N53" l="1"/>
  <c r="T53"/>
  <c r="Q52"/>
  <c r="N54" l="1"/>
  <c r="T54"/>
  <c r="Q53"/>
  <c r="N55" l="1"/>
  <c r="T55"/>
  <c r="Q54"/>
  <c r="N56" l="1"/>
  <c r="T56"/>
  <c r="Q55"/>
  <c r="N57" l="1"/>
  <c r="T57"/>
  <c r="Q56"/>
  <c r="N58" l="1"/>
  <c r="T58"/>
  <c r="Q57"/>
  <c r="N59" l="1"/>
  <c r="T59"/>
  <c r="Q58"/>
  <c r="N60" l="1"/>
  <c r="T60"/>
  <c r="Q59"/>
  <c r="N61" l="1"/>
  <c r="T61"/>
  <c r="Q60"/>
  <c r="N62" l="1"/>
  <c r="T62"/>
  <c r="Q61"/>
  <c r="N63" l="1"/>
  <c r="T63"/>
  <c r="Q62"/>
  <c r="N64" l="1"/>
  <c r="T64"/>
  <c r="Q63"/>
  <c r="N65" l="1"/>
  <c r="T65"/>
  <c r="Q64"/>
  <c r="N66" l="1"/>
  <c r="T66"/>
  <c r="Q65"/>
  <c r="N67" l="1"/>
  <c r="T67"/>
  <c r="Q66"/>
  <c r="N68" l="1"/>
  <c r="T68"/>
  <c r="Q67"/>
  <c r="N69" l="1"/>
  <c r="T69"/>
  <c r="Q68"/>
  <c r="N70" l="1"/>
  <c r="T70"/>
  <c r="Q69"/>
  <c r="N71" l="1"/>
  <c r="T71"/>
  <c r="Q70"/>
  <c r="N72" l="1"/>
  <c r="T72"/>
  <c r="Q71"/>
  <c r="N73" l="1"/>
  <c r="T73"/>
  <c r="Q72"/>
  <c r="N74" l="1"/>
  <c r="T74"/>
  <c r="Q73"/>
  <c r="N75" l="1"/>
  <c r="T75"/>
  <c r="Q74"/>
  <c r="N76" l="1"/>
  <c r="T76"/>
  <c r="Q75"/>
  <c r="N77" l="1"/>
  <c r="T77"/>
  <c r="Q76"/>
  <c r="N78" l="1"/>
  <c r="T78"/>
  <c r="Q77"/>
  <c r="N79" l="1"/>
  <c r="T79"/>
  <c r="Q78"/>
  <c r="N80" l="1"/>
  <c r="T80"/>
  <c r="Q79"/>
  <c r="N81" l="1"/>
  <c r="T81"/>
  <c r="Q80"/>
  <c r="N82" l="1"/>
  <c r="T82"/>
  <c r="Q81"/>
  <c r="N83" l="1"/>
  <c r="T83"/>
  <c r="Q82"/>
  <c r="N84" l="1"/>
  <c r="T84"/>
  <c r="Q83"/>
  <c r="N85" l="1"/>
  <c r="T85"/>
  <c r="Q84"/>
  <c r="N86" l="1"/>
  <c r="T86"/>
  <c r="Q85"/>
  <c r="N87" l="1"/>
  <c r="T87"/>
  <c r="Q86"/>
  <c r="N88" l="1"/>
  <c r="T88"/>
  <c r="Q87"/>
  <c r="N89" l="1"/>
  <c r="T89"/>
  <c r="Q88"/>
  <c r="N90" l="1"/>
  <c r="T90"/>
  <c r="Q89"/>
  <c r="N91" l="1"/>
  <c r="T91"/>
  <c r="Q90"/>
  <c r="N92" l="1"/>
  <c r="T92"/>
  <c r="Q91"/>
  <c r="N93" l="1"/>
  <c r="T93"/>
  <c r="Q92"/>
  <c r="N94" l="1"/>
  <c r="T94"/>
  <c r="Q93"/>
  <c r="N95" l="1"/>
  <c r="T95"/>
  <c r="Q94"/>
  <c r="N96" l="1"/>
  <c r="T96"/>
  <c r="Q95"/>
  <c r="N97" l="1"/>
  <c r="T97"/>
  <c r="Q96"/>
  <c r="N98" l="1"/>
  <c r="T98"/>
  <c r="Q97"/>
  <c r="N99" l="1"/>
  <c r="T99"/>
  <c r="Q98"/>
  <c r="N100" l="1"/>
  <c r="T100"/>
  <c r="Q99"/>
  <c r="N101" l="1"/>
  <c r="T101"/>
  <c r="Q100"/>
  <c r="N102" l="1"/>
  <c r="T102"/>
  <c r="Q101"/>
  <c r="N103" l="1"/>
  <c r="T103"/>
  <c r="Q102"/>
  <c r="N104" l="1"/>
  <c r="T104"/>
  <c r="Q103"/>
  <c r="N105" l="1"/>
  <c r="T105"/>
  <c r="Q104"/>
  <c r="N106" l="1"/>
  <c r="T106"/>
  <c r="Q105"/>
  <c r="N107" l="1"/>
  <c r="T107"/>
  <c r="Q106"/>
  <c r="N108" l="1"/>
  <c r="T108"/>
  <c r="Q107"/>
  <c r="N109" l="1"/>
  <c r="T109"/>
  <c r="Q108"/>
  <c r="N110" l="1"/>
  <c r="T110"/>
  <c r="Q109"/>
  <c r="N111" l="1"/>
  <c r="T111"/>
  <c r="Q110"/>
  <c r="N112" l="1"/>
  <c r="T112"/>
  <c r="Q111"/>
  <c r="N113" l="1"/>
  <c r="T113"/>
  <c r="Q112"/>
  <c r="N114" l="1"/>
  <c r="T114"/>
  <c r="Q113"/>
  <c r="N115" l="1"/>
  <c r="T115"/>
  <c r="Q114"/>
  <c r="N116" l="1"/>
  <c r="T116"/>
  <c r="Q115"/>
  <c r="N117" l="1"/>
  <c r="T117"/>
  <c r="Q116"/>
  <c r="N118" l="1"/>
  <c r="T118"/>
  <c r="Q117"/>
  <c r="N119" l="1"/>
  <c r="T119"/>
  <c r="Q118"/>
  <c r="N120" l="1"/>
  <c r="T120"/>
  <c r="Q119"/>
  <c r="N121" l="1"/>
  <c r="T121"/>
  <c r="Q120"/>
  <c r="N122" l="1"/>
  <c r="T122"/>
  <c r="Q121"/>
  <c r="N123" l="1"/>
  <c r="T123"/>
  <c r="Q122"/>
  <c r="N124" l="1"/>
  <c r="T124"/>
  <c r="Q123"/>
  <c r="N125" l="1"/>
  <c r="T125"/>
  <c r="Q124"/>
  <c r="N126" l="1"/>
  <c r="T126"/>
  <c r="Q125"/>
  <c r="N127" l="1"/>
  <c r="T127"/>
  <c r="Q126"/>
  <c r="N128" l="1"/>
  <c r="T128"/>
  <c r="Q127"/>
  <c r="N129" l="1"/>
  <c r="T129"/>
  <c r="Q128"/>
  <c r="N130" l="1"/>
  <c r="T130"/>
  <c r="Q129"/>
  <c r="N131" l="1"/>
  <c r="T131"/>
  <c r="Q130"/>
  <c r="N132" l="1"/>
  <c r="T132"/>
  <c r="Q131"/>
  <c r="N133" l="1"/>
  <c r="T133"/>
  <c r="Q132"/>
  <c r="N134" l="1"/>
  <c r="T134"/>
  <c r="Q133"/>
  <c r="N135" l="1"/>
  <c r="T135"/>
  <c r="Q134"/>
  <c r="N136" l="1"/>
  <c r="T136"/>
  <c r="Q135"/>
  <c r="N137" l="1"/>
  <c r="T137"/>
  <c r="Q136"/>
  <c r="N138" l="1"/>
  <c r="T138"/>
  <c r="Q137"/>
  <c r="N139" l="1"/>
  <c r="T139"/>
  <c r="Q138"/>
  <c r="N140" l="1"/>
  <c r="T140"/>
  <c r="Q139"/>
  <c r="N141" l="1"/>
  <c r="T141"/>
  <c r="Q140"/>
  <c r="N142" l="1"/>
  <c r="T142"/>
  <c r="Q141"/>
  <c r="N143" l="1"/>
  <c r="T143"/>
  <c r="Q142"/>
  <c r="N144" l="1"/>
  <c r="T144"/>
  <c r="Q143"/>
  <c r="N145" l="1"/>
  <c r="T145"/>
  <c r="Q144"/>
  <c r="N146" l="1"/>
  <c r="T146"/>
  <c r="Q145"/>
  <c r="N147" l="1"/>
  <c r="T147"/>
  <c r="Q146"/>
  <c r="N148" l="1"/>
  <c r="T148"/>
  <c r="Q147"/>
  <c r="N149" l="1"/>
  <c r="T149"/>
  <c r="Q148"/>
  <c r="N150" l="1"/>
  <c r="T150"/>
  <c r="Q149"/>
  <c r="N151" l="1"/>
  <c r="T151"/>
  <c r="Q150"/>
  <c r="N152" l="1"/>
  <c r="T152"/>
  <c r="Q151"/>
  <c r="N153" l="1"/>
  <c r="T153"/>
  <c r="Q152"/>
  <c r="N154" l="1"/>
  <c r="T154"/>
  <c r="Q153"/>
  <c r="N155" l="1"/>
  <c r="T155"/>
  <c r="Q154"/>
  <c r="N156" l="1"/>
  <c r="T156"/>
  <c r="Q155"/>
  <c r="N157" l="1"/>
  <c r="T157"/>
  <c r="Q156"/>
  <c r="N158" l="1"/>
  <c r="T158"/>
  <c r="Q157"/>
  <c r="N159" l="1"/>
  <c r="T159"/>
  <c r="Q158"/>
  <c r="N160" l="1"/>
  <c r="T160"/>
  <c r="Q159"/>
  <c r="N161" l="1"/>
  <c r="T161"/>
  <c r="Q160"/>
  <c r="N162" l="1"/>
  <c r="T162"/>
  <c r="Q161"/>
  <c r="N163" l="1"/>
  <c r="T163"/>
  <c r="Q162"/>
  <c r="N164" l="1"/>
  <c r="T164"/>
  <c r="Q163"/>
  <c r="N165" l="1"/>
  <c r="T165"/>
  <c r="Q164"/>
  <c r="N166" l="1"/>
  <c r="T166"/>
  <c r="Q165"/>
  <c r="N167" l="1"/>
  <c r="T167"/>
  <c r="Q166"/>
  <c r="N168" l="1"/>
  <c r="T168"/>
  <c r="Q167"/>
  <c r="N169" l="1"/>
  <c r="T169"/>
  <c r="Q168"/>
  <c r="N170" l="1"/>
  <c r="T170"/>
  <c r="Q169"/>
  <c r="N171" l="1"/>
  <c r="T171"/>
  <c r="Q170"/>
  <c r="N172" l="1"/>
  <c r="T172"/>
  <c r="Q171"/>
  <c r="N173" l="1"/>
  <c r="T173"/>
  <c r="Q172"/>
  <c r="N174" l="1"/>
  <c r="T174"/>
  <c r="Q173"/>
  <c r="N175" l="1"/>
  <c r="T175"/>
  <c r="Q174"/>
  <c r="N176" l="1"/>
  <c r="T176"/>
  <c r="Q175"/>
  <c r="N177" l="1"/>
  <c r="T177"/>
  <c r="Q176"/>
  <c r="N178" l="1"/>
  <c r="T178"/>
  <c r="Q177"/>
  <c r="N179" l="1"/>
  <c r="T179"/>
  <c r="Q178"/>
  <c r="N180" l="1"/>
  <c r="T180"/>
  <c r="Q179"/>
  <c r="N181" l="1"/>
  <c r="T181"/>
  <c r="Q180"/>
  <c r="N182" l="1"/>
  <c r="T182"/>
  <c r="Q181"/>
  <c r="N183" l="1"/>
  <c r="T183"/>
  <c r="Q182"/>
  <c r="N184" l="1"/>
  <c r="T184"/>
  <c r="Q183"/>
  <c r="N185" l="1"/>
  <c r="T185"/>
  <c r="Q184"/>
  <c r="N186" l="1"/>
  <c r="T186"/>
  <c r="Q185"/>
  <c r="N187" l="1"/>
  <c r="T187"/>
  <c r="Q186"/>
  <c r="N188" l="1"/>
  <c r="T188"/>
  <c r="Q187"/>
  <c r="N189" l="1"/>
  <c r="T189"/>
  <c r="Q188"/>
  <c r="N190" l="1"/>
  <c r="T190"/>
  <c r="Q189"/>
  <c r="N191" l="1"/>
  <c r="T191"/>
  <c r="Q190"/>
  <c r="N192" l="1"/>
  <c r="T192"/>
  <c r="Q191"/>
  <c r="N193" l="1"/>
  <c r="T193"/>
  <c r="Q192"/>
  <c r="N194" l="1"/>
  <c r="T194"/>
  <c r="Q193"/>
  <c r="N195" l="1"/>
  <c r="T195"/>
  <c r="Q194"/>
  <c r="N196" l="1"/>
  <c r="T196"/>
  <c r="Q195"/>
  <c r="N197" l="1"/>
  <c r="T197"/>
  <c r="Q196"/>
  <c r="N198" l="1"/>
  <c r="T198"/>
  <c r="Q197"/>
  <c r="N199" l="1"/>
  <c r="T199"/>
  <c r="Q198"/>
  <c r="N200" l="1"/>
  <c r="T200"/>
  <c r="Q199"/>
  <c r="N201" l="1"/>
  <c r="T201"/>
  <c r="Q200"/>
  <c r="N202" l="1"/>
  <c r="T202"/>
  <c r="Q201"/>
  <c r="N203" l="1"/>
  <c r="T203"/>
  <c r="Q202"/>
  <c r="N204" l="1"/>
  <c r="T204"/>
  <c r="Q203"/>
  <c r="N205" l="1"/>
  <c r="T205"/>
  <c r="Q204"/>
  <c r="N206" l="1"/>
  <c r="T206"/>
  <c r="Q205"/>
  <c r="N207" l="1"/>
  <c r="T207"/>
  <c r="Q206"/>
  <c r="N208" l="1"/>
  <c r="T208"/>
  <c r="Q207"/>
  <c r="N209" l="1"/>
  <c r="T209"/>
  <c r="Q208"/>
  <c r="N210" l="1"/>
  <c r="T210"/>
  <c r="Q209"/>
  <c r="N211" l="1"/>
  <c r="T211"/>
  <c r="Q210"/>
  <c r="N212" l="1"/>
  <c r="T212"/>
  <c r="Q211"/>
  <c r="N213" l="1"/>
  <c r="T213"/>
  <c r="Q212"/>
  <c r="N214" l="1"/>
  <c r="T214"/>
  <c r="Q213"/>
  <c r="N215" l="1"/>
  <c r="T215"/>
  <c r="Q214"/>
  <c r="N216" l="1"/>
  <c r="T216"/>
  <c r="Q215"/>
  <c r="N217" l="1"/>
  <c r="T217"/>
  <c r="Q216"/>
  <c r="N218" l="1"/>
  <c r="T218"/>
  <c r="Q217"/>
  <c r="N219" l="1"/>
  <c r="T219"/>
  <c r="Q218"/>
  <c r="N220" l="1"/>
  <c r="T220"/>
  <c r="Q219"/>
  <c r="N221" l="1"/>
  <c r="T221"/>
  <c r="Q220"/>
  <c r="N222" l="1"/>
  <c r="T222"/>
  <c r="Q221"/>
  <c r="N223" l="1"/>
  <c r="T223"/>
  <c r="Q222"/>
  <c r="N224" l="1"/>
  <c r="T224"/>
  <c r="Q223"/>
  <c r="N225" l="1"/>
  <c r="T225"/>
  <c r="Q224"/>
  <c r="N226" l="1"/>
  <c r="T226"/>
  <c r="Q225"/>
  <c r="N227" l="1"/>
  <c r="T227"/>
  <c r="Q226"/>
  <c r="N228" l="1"/>
  <c r="T228"/>
  <c r="Q227"/>
  <c r="N229" l="1"/>
  <c r="T229"/>
  <c r="Q228"/>
  <c r="N230" l="1"/>
  <c r="T230"/>
  <c r="Q229"/>
  <c r="N231" l="1"/>
  <c r="T231"/>
  <c r="Q230"/>
  <c r="N232" l="1"/>
  <c r="T232"/>
  <c r="Q231"/>
  <c r="N233" l="1"/>
  <c r="T233"/>
  <c r="Q232"/>
  <c r="N234" l="1"/>
  <c r="T234"/>
  <c r="Q233"/>
  <c r="N235" l="1"/>
  <c r="T235"/>
  <c r="Q234"/>
  <c r="N236" l="1"/>
  <c r="T236"/>
  <c r="Q235"/>
  <c r="N237" l="1"/>
  <c r="T237"/>
  <c r="Q236"/>
  <c r="N238" l="1"/>
  <c r="T238"/>
  <c r="Q237"/>
  <c r="N239" l="1"/>
  <c r="T239"/>
  <c r="Q238"/>
  <c r="N240" l="1"/>
  <c r="T240"/>
  <c r="Q239"/>
  <c r="N241" l="1"/>
  <c r="T241"/>
  <c r="Q240"/>
  <c r="N242" l="1"/>
  <c r="T242"/>
  <c r="Q241"/>
  <c r="N243" l="1"/>
  <c r="T243"/>
  <c r="Q242"/>
  <c r="N244" l="1"/>
  <c r="T244"/>
  <c r="Q243"/>
  <c r="N245" l="1"/>
  <c r="T245"/>
  <c r="Q244"/>
  <c r="N246" l="1"/>
  <c r="T246"/>
  <c r="Q245"/>
  <c r="N247" l="1"/>
  <c r="T247"/>
  <c r="Q246"/>
  <c r="N248" l="1"/>
  <c r="T248"/>
  <c r="Q247"/>
  <c r="N249" l="1"/>
  <c r="T249"/>
  <c r="Q248"/>
  <c r="N250" l="1"/>
  <c r="T250"/>
  <c r="Q249"/>
  <c r="N251" l="1"/>
  <c r="T251"/>
  <c r="Q250"/>
  <c r="N252" l="1"/>
  <c r="T252"/>
  <c r="Q251"/>
  <c r="N253" l="1"/>
  <c r="T253"/>
  <c r="Q252"/>
  <c r="N254" l="1"/>
  <c r="T254"/>
  <c r="Q253"/>
  <c r="N255" l="1"/>
  <c r="T255"/>
  <c r="Q254"/>
  <c r="N256" l="1"/>
  <c r="T256"/>
  <c r="Q255"/>
  <c r="N257" l="1"/>
  <c r="T257"/>
  <c r="Q256"/>
  <c r="N258" l="1"/>
  <c r="T258"/>
  <c r="Q257"/>
  <c r="N259" l="1"/>
  <c r="T259"/>
  <c r="Q258"/>
  <c r="N260" l="1"/>
  <c r="T260"/>
  <c r="Q259"/>
  <c r="N261" l="1"/>
  <c r="T261"/>
  <c r="Q260"/>
  <c r="N262" l="1"/>
  <c r="T262"/>
  <c r="Q261"/>
  <c r="N263" l="1"/>
  <c r="T263"/>
  <c r="Q262"/>
  <c r="N264" l="1"/>
  <c r="T264"/>
  <c r="Q263"/>
  <c r="N265" l="1"/>
  <c r="T265"/>
  <c r="Q264"/>
  <c r="N266" l="1"/>
  <c r="T266"/>
  <c r="Q265"/>
  <c r="N267" l="1"/>
  <c r="T267"/>
  <c r="Q266"/>
  <c r="N268" l="1"/>
  <c r="T268"/>
  <c r="Q267"/>
  <c r="N269" l="1"/>
  <c r="T269"/>
  <c r="Q268"/>
  <c r="N270" l="1"/>
  <c r="T270"/>
  <c r="Q269"/>
  <c r="N271" l="1"/>
  <c r="T271"/>
  <c r="Q270"/>
  <c r="N272" l="1"/>
  <c r="T272"/>
  <c r="Q271"/>
  <c r="N273" l="1"/>
  <c r="T273"/>
  <c r="Q272"/>
  <c r="N274" l="1"/>
  <c r="T274"/>
  <c r="Q273"/>
  <c r="N275" l="1"/>
  <c r="T275"/>
  <c r="Q274"/>
  <c r="N276" l="1"/>
  <c r="T276"/>
  <c r="Q275"/>
  <c r="N277" l="1"/>
  <c r="T277"/>
  <c r="Q276"/>
  <c r="N278" l="1"/>
  <c r="T278"/>
  <c r="Q277"/>
  <c r="N279" l="1"/>
  <c r="T279"/>
  <c r="Q278"/>
  <c r="N280" l="1"/>
  <c r="T280"/>
  <c r="Q279"/>
  <c r="N281" l="1"/>
  <c r="T281"/>
  <c r="Q280"/>
  <c r="N282" l="1"/>
  <c r="T282"/>
  <c r="Q281"/>
  <c r="N283" l="1"/>
  <c r="T283"/>
  <c r="Q282"/>
  <c r="N284" l="1"/>
  <c r="T284"/>
  <c r="Q283"/>
  <c r="N285" l="1"/>
  <c r="T285"/>
  <c r="Q284"/>
  <c r="N286" l="1"/>
  <c r="T286"/>
  <c r="Q285"/>
  <c r="N287" l="1"/>
  <c r="T287"/>
  <c r="Q286"/>
  <c r="N288" l="1"/>
  <c r="T288"/>
  <c r="Q287"/>
  <c r="N289" l="1"/>
  <c r="T289"/>
  <c r="Q288"/>
  <c r="N290" l="1"/>
  <c r="T290"/>
  <c r="Q289"/>
  <c r="N291" l="1"/>
  <c r="T291"/>
  <c r="Q290"/>
  <c r="N292" l="1"/>
  <c r="T292"/>
  <c r="Q291"/>
  <c r="N293" l="1"/>
  <c r="T293"/>
  <c r="Q292"/>
  <c r="N294" l="1"/>
  <c r="T294"/>
  <c r="Q293"/>
  <c r="N295" l="1"/>
  <c r="T295"/>
  <c r="Q294"/>
  <c r="N296" l="1"/>
  <c r="T296"/>
  <c r="Q295"/>
  <c r="N297" l="1"/>
  <c r="T297"/>
  <c r="Q296"/>
  <c r="N298" l="1"/>
  <c r="T298"/>
  <c r="Q297"/>
  <c r="N299" l="1"/>
  <c r="T299"/>
  <c r="Q298"/>
  <c r="N300" l="1"/>
  <c r="T300"/>
  <c r="Q299"/>
  <c r="N301" l="1"/>
  <c r="T301"/>
  <c r="Q300"/>
  <c r="N302" l="1"/>
  <c r="T302"/>
  <c r="Q301"/>
  <c r="N303" l="1"/>
  <c r="T303"/>
  <c r="Q302"/>
  <c r="N304" l="1"/>
  <c r="T304"/>
  <c r="Q303"/>
  <c r="N305" l="1"/>
  <c r="T305"/>
  <c r="Q304"/>
  <c r="N306" l="1"/>
  <c r="T306"/>
  <c r="Q305"/>
  <c r="N307" l="1"/>
  <c r="T307"/>
  <c r="Q306"/>
  <c r="N308" l="1"/>
  <c r="T308"/>
  <c r="Q307"/>
  <c r="N309" l="1"/>
  <c r="T309"/>
  <c r="Q308"/>
  <c r="N310" l="1"/>
  <c r="T310"/>
  <c r="Q309"/>
  <c r="N311" l="1"/>
  <c r="T311"/>
  <c r="Q310"/>
  <c r="N312" l="1"/>
  <c r="T312"/>
  <c r="Q311"/>
  <c r="N313" l="1"/>
  <c r="T313"/>
  <c r="Q312"/>
  <c r="N314" l="1"/>
  <c r="T314"/>
  <c r="Q313"/>
  <c r="N315" l="1"/>
  <c r="T315"/>
  <c r="Q314"/>
  <c r="N316" l="1"/>
  <c r="T316"/>
  <c r="Q315"/>
  <c r="N317" l="1"/>
  <c r="T317"/>
  <c r="Q316"/>
  <c r="N318" l="1"/>
  <c r="T318"/>
  <c r="Q317"/>
  <c r="N319" l="1"/>
  <c r="T319"/>
  <c r="Q318"/>
  <c r="N320" l="1"/>
  <c r="T320"/>
  <c r="Q319"/>
  <c r="N321" l="1"/>
  <c r="T321"/>
  <c r="Q320"/>
  <c r="N322" l="1"/>
  <c r="T322"/>
  <c r="Q321"/>
  <c r="N323" l="1"/>
  <c r="T323"/>
  <c r="Q322"/>
  <c r="N324" l="1"/>
  <c r="T324"/>
  <c r="Q323"/>
  <c r="N325" l="1"/>
  <c r="T325"/>
  <c r="Q324"/>
  <c r="N326" l="1"/>
  <c r="T326"/>
  <c r="Q325"/>
  <c r="N327" l="1"/>
  <c r="T327"/>
  <c r="Q326"/>
  <c r="N328" l="1"/>
  <c r="T328"/>
  <c r="Q327"/>
  <c r="N329" l="1"/>
  <c r="T329"/>
  <c r="Q328"/>
  <c r="N330" l="1"/>
  <c r="T330"/>
  <c r="Q329"/>
  <c r="N331" l="1"/>
  <c r="T331"/>
  <c r="Q330"/>
  <c r="N332" l="1"/>
  <c r="T332"/>
  <c r="Q331"/>
  <c r="N333" l="1"/>
  <c r="T333"/>
  <c r="Q332"/>
  <c r="N334" l="1"/>
  <c r="T334"/>
  <c r="Q333"/>
  <c r="N335" l="1"/>
  <c r="T335"/>
  <c r="Q334"/>
  <c r="N336" l="1"/>
  <c r="T336"/>
  <c r="Q335"/>
  <c r="N337" l="1"/>
  <c r="T337"/>
  <c r="Q336"/>
  <c r="N338" l="1"/>
  <c r="T338"/>
  <c r="Q337"/>
  <c r="N339" l="1"/>
  <c r="T339"/>
  <c r="Q338"/>
  <c r="N340" l="1"/>
  <c r="T340"/>
  <c r="Q339"/>
  <c r="N341" l="1"/>
  <c r="T341"/>
  <c r="Q340"/>
  <c r="N342" l="1"/>
  <c r="T342"/>
  <c r="Q341"/>
  <c r="N343" l="1"/>
  <c r="T343"/>
  <c r="Q342"/>
  <c r="N344" l="1"/>
  <c r="T344"/>
  <c r="Q343"/>
  <c r="N345" l="1"/>
  <c r="T345"/>
  <c r="Q344"/>
  <c r="N346" l="1"/>
  <c r="T346"/>
  <c r="Q345"/>
  <c r="N347" l="1"/>
  <c r="T347"/>
  <c r="Q346"/>
  <c r="N348" l="1"/>
  <c r="T348"/>
  <c r="Q347"/>
  <c r="N349" l="1"/>
  <c r="T349"/>
  <c r="Q348"/>
  <c r="N350" l="1"/>
  <c r="T350"/>
  <c r="Q349"/>
  <c r="N351" l="1"/>
  <c r="T351"/>
  <c r="Q350"/>
  <c r="N352" l="1"/>
  <c r="T352"/>
  <c r="Q351"/>
  <c r="N353" l="1"/>
  <c r="T353"/>
  <c r="Q352"/>
  <c r="N354" l="1"/>
  <c r="T354"/>
  <c r="Q353"/>
  <c r="N355" l="1"/>
  <c r="T355"/>
  <c r="Q354"/>
  <c r="N356" l="1"/>
  <c r="T356"/>
  <c r="Q355"/>
  <c r="N357" l="1"/>
  <c r="T357"/>
  <c r="Q356"/>
  <c r="N358" l="1"/>
  <c r="T358"/>
  <c r="Q357"/>
  <c r="N359" l="1"/>
  <c r="T359"/>
  <c r="Q358"/>
  <c r="N360" l="1"/>
  <c r="T360"/>
  <c r="Q359"/>
  <c r="N361" l="1"/>
  <c r="T361"/>
  <c r="Q360"/>
  <c r="N362" l="1"/>
  <c r="T362"/>
  <c r="Q361"/>
  <c r="N363" l="1"/>
  <c r="T363"/>
  <c r="Q362"/>
  <c r="N364" l="1"/>
  <c r="T364"/>
  <c r="Q363"/>
  <c r="N365" l="1"/>
  <c r="T365"/>
  <c r="Q364"/>
  <c r="N366" l="1"/>
  <c r="T366"/>
  <c r="Q365"/>
  <c r="N367" l="1"/>
  <c r="T367"/>
  <c r="Q366"/>
  <c r="N368" l="1"/>
  <c r="T368"/>
  <c r="Q367"/>
  <c r="N369" l="1"/>
  <c r="T369"/>
  <c r="Q368"/>
  <c r="N370" l="1"/>
  <c r="T370"/>
  <c r="Q369"/>
  <c r="N371" l="1"/>
  <c r="T371"/>
  <c r="Q370"/>
  <c r="N372" l="1"/>
  <c r="T372"/>
  <c r="Q371"/>
  <c r="N373" l="1"/>
  <c r="T373"/>
  <c r="Q372"/>
  <c r="N374" l="1"/>
  <c r="T374"/>
  <c r="Q373"/>
  <c r="N375" l="1"/>
  <c r="T375"/>
  <c r="Q374"/>
  <c r="N376" l="1"/>
  <c r="T376"/>
  <c r="Q375"/>
  <c r="N377" l="1"/>
  <c r="T377"/>
  <c r="Q376"/>
  <c r="N378" l="1"/>
  <c r="T378"/>
  <c r="Q377"/>
  <c r="N379" l="1"/>
  <c r="T379"/>
  <c r="Q378"/>
  <c r="N380" l="1"/>
  <c r="T380"/>
  <c r="Q379"/>
  <c r="N381" l="1"/>
  <c r="T381"/>
  <c r="Q380"/>
  <c r="N382" l="1"/>
  <c r="T382"/>
  <c r="Q381"/>
  <c r="N383" l="1"/>
  <c r="T383"/>
  <c r="Q382"/>
  <c r="N384" l="1"/>
  <c r="T384"/>
  <c r="Q383"/>
  <c r="N385" l="1"/>
  <c r="T385"/>
  <c r="Q384"/>
  <c r="N386" l="1"/>
  <c r="T386"/>
  <c r="Q385"/>
  <c r="N387" l="1"/>
  <c r="T387"/>
  <c r="Q386"/>
  <c r="N388" l="1"/>
  <c r="T388"/>
  <c r="Q387"/>
  <c r="N389" l="1"/>
  <c r="T389"/>
  <c r="Q388"/>
  <c r="N390" l="1"/>
  <c r="T390"/>
  <c r="Q389"/>
  <c r="N391" l="1"/>
  <c r="T391"/>
  <c r="Q390"/>
  <c r="N392" l="1"/>
  <c r="T392"/>
  <c r="Q391"/>
  <c r="N393" l="1"/>
  <c r="T393"/>
  <c r="Q392"/>
  <c r="N394" l="1"/>
  <c r="T394"/>
  <c r="Q393"/>
  <c r="N395" l="1"/>
  <c r="T395"/>
  <c r="Q394"/>
  <c r="N396" l="1"/>
  <c r="T396"/>
  <c r="Q395"/>
  <c r="N397" l="1"/>
  <c r="T397"/>
  <c r="Q396"/>
  <c r="N398" l="1"/>
  <c r="T398"/>
  <c r="Q397"/>
  <c r="N399" l="1"/>
  <c r="T399"/>
  <c r="Q398"/>
  <c r="N400" l="1"/>
  <c r="T400"/>
  <c r="Q399"/>
  <c r="N401" l="1"/>
  <c r="T401"/>
  <c r="Q400"/>
  <c r="N402" l="1"/>
  <c r="T402"/>
  <c r="Q401"/>
  <c r="N403" l="1"/>
  <c r="T403"/>
  <c r="Q402"/>
  <c r="N404" l="1"/>
  <c r="T404"/>
  <c r="Q403"/>
  <c r="N405" l="1"/>
  <c r="T405"/>
  <c r="Q404"/>
  <c r="N406" l="1"/>
  <c r="T406"/>
  <c r="Q405"/>
  <c r="N407" l="1"/>
  <c r="T407"/>
  <c r="Q406"/>
  <c r="N408" l="1"/>
  <c r="T408"/>
  <c r="Q407"/>
  <c r="N409" l="1"/>
  <c r="T409"/>
  <c r="Q408"/>
  <c r="N410" l="1"/>
  <c r="T410"/>
  <c r="Q409"/>
  <c r="N411" l="1"/>
  <c r="T411"/>
  <c r="Q410"/>
  <c r="N412" l="1"/>
  <c r="T412"/>
  <c r="Q411"/>
  <c r="N413" l="1"/>
  <c r="T413"/>
  <c r="Q412"/>
  <c r="N414" l="1"/>
  <c r="T414"/>
  <c r="Q413"/>
  <c r="N415" l="1"/>
  <c r="T415"/>
  <c r="Q414"/>
  <c r="N416" l="1"/>
  <c r="T416"/>
  <c r="Q415"/>
  <c r="N417" l="1"/>
  <c r="T417"/>
  <c r="Q416"/>
  <c r="N418" l="1"/>
  <c r="T418"/>
  <c r="Q417"/>
  <c r="N419" l="1"/>
  <c r="T419"/>
  <c r="Q418"/>
  <c r="N420" l="1"/>
  <c r="T420"/>
  <c r="Q419"/>
  <c r="N421" l="1"/>
  <c r="T421"/>
  <c r="Q420"/>
  <c r="N422" l="1"/>
  <c r="T422"/>
  <c r="Q421"/>
  <c r="N423" l="1"/>
  <c r="T423"/>
  <c r="Q422"/>
  <c r="N424" l="1"/>
  <c r="T424"/>
  <c r="Q423"/>
  <c r="N425" l="1"/>
  <c r="T425"/>
  <c r="Q424"/>
  <c r="N426" l="1"/>
  <c r="T426"/>
  <c r="Q425"/>
  <c r="N427" l="1"/>
  <c r="T427"/>
  <c r="Q426"/>
  <c r="N428" l="1"/>
  <c r="T428"/>
  <c r="Q427"/>
  <c r="N429" l="1"/>
  <c r="T429"/>
  <c r="Q428"/>
  <c r="N430" l="1"/>
  <c r="T430"/>
  <c r="Q429"/>
  <c r="N431" l="1"/>
  <c r="T431"/>
  <c r="Q430"/>
  <c r="N432" l="1"/>
  <c r="T432"/>
  <c r="Q431"/>
  <c r="N433" l="1"/>
  <c r="T433"/>
  <c r="Q432"/>
  <c r="N434" l="1"/>
  <c r="T434"/>
  <c r="Q433"/>
  <c r="N435" l="1"/>
  <c r="T435"/>
  <c r="Q434"/>
  <c r="N436" l="1"/>
  <c r="T436"/>
  <c r="Q435"/>
  <c r="N437" l="1"/>
  <c r="T437"/>
  <c r="Q436"/>
  <c r="N438" l="1"/>
  <c r="T438"/>
  <c r="Q437"/>
  <c r="N439" l="1"/>
  <c r="T439"/>
  <c r="Q438"/>
  <c r="N440" l="1"/>
  <c r="T440"/>
  <c r="Q439"/>
  <c r="N441" l="1"/>
  <c r="T441"/>
  <c r="Q440"/>
  <c r="N442" l="1"/>
  <c r="T442"/>
  <c r="Q441"/>
  <c r="N443" l="1"/>
  <c r="T443"/>
  <c r="Q442"/>
  <c r="N444" l="1"/>
  <c r="T444"/>
  <c r="Q443"/>
  <c r="N445" l="1"/>
  <c r="T445"/>
  <c r="Q444"/>
  <c r="N446" l="1"/>
  <c r="T446"/>
  <c r="Q445"/>
  <c r="N447" l="1"/>
  <c r="T447"/>
  <c r="Q446"/>
  <c r="N448" l="1"/>
  <c r="T448"/>
  <c r="Q447"/>
  <c r="N449" l="1"/>
  <c r="T449"/>
  <c r="Q448"/>
  <c r="N450" l="1"/>
  <c r="T450"/>
  <c r="Q449"/>
  <c r="N451" l="1"/>
  <c r="T451"/>
  <c r="Q450"/>
  <c r="N452" l="1"/>
  <c r="T452"/>
  <c r="Q451"/>
  <c r="N453" l="1"/>
  <c r="T453"/>
  <c r="Q452"/>
  <c r="N454" l="1"/>
  <c r="T454"/>
  <c r="Q453"/>
  <c r="N455" l="1"/>
  <c r="T455"/>
  <c r="Q454"/>
  <c r="N456" l="1"/>
  <c r="T456"/>
  <c r="Q455"/>
  <c r="N457" l="1"/>
  <c r="T457"/>
  <c r="Q456"/>
  <c r="N458" l="1"/>
  <c r="T458"/>
  <c r="Q457"/>
  <c r="N459" l="1"/>
  <c r="T459"/>
  <c r="Q458"/>
  <c r="N460" l="1"/>
  <c r="T460"/>
  <c r="Q459"/>
  <c r="N461" l="1"/>
  <c r="T461"/>
  <c r="Q460"/>
  <c r="N462" l="1"/>
  <c r="T462"/>
  <c r="Q461"/>
  <c r="N463" l="1"/>
  <c r="T463"/>
  <c r="Q462"/>
  <c r="N464" l="1"/>
  <c r="T464"/>
  <c r="Q463"/>
  <c r="N465" l="1"/>
  <c r="T465"/>
  <c r="Q464"/>
  <c r="N466" l="1"/>
  <c r="T466"/>
  <c r="Q465"/>
  <c r="N467" l="1"/>
  <c r="T467"/>
  <c r="Q466"/>
  <c r="N468" l="1"/>
  <c r="T468"/>
  <c r="Q467"/>
  <c r="N469" l="1"/>
  <c r="T469"/>
  <c r="Q468"/>
  <c r="N470" l="1"/>
  <c r="T470"/>
  <c r="Q469"/>
  <c r="N471" l="1"/>
  <c r="T471"/>
  <c r="Q470"/>
  <c r="N472" l="1"/>
  <c r="T472"/>
  <c r="Q471"/>
  <c r="N473" l="1"/>
  <c r="T473"/>
  <c r="Q472"/>
  <c r="N474" l="1"/>
  <c r="T474"/>
  <c r="Q473"/>
  <c r="N475" l="1"/>
  <c r="T475"/>
  <c r="Q474"/>
  <c r="N476" l="1"/>
  <c r="T476"/>
  <c r="Q475"/>
  <c r="N477" l="1"/>
  <c r="T477"/>
  <c r="Q476"/>
  <c r="N478" l="1"/>
  <c r="T478"/>
  <c r="Q477"/>
  <c r="N479" l="1"/>
  <c r="T479"/>
  <c r="Q478"/>
  <c r="N480" l="1"/>
  <c r="T480"/>
  <c r="Q479"/>
  <c r="N481" l="1"/>
  <c r="T481"/>
  <c r="Q480"/>
  <c r="N482" l="1"/>
  <c r="T482"/>
  <c r="Q481"/>
  <c r="N483" l="1"/>
  <c r="T483"/>
  <c r="Q482"/>
  <c r="N484" l="1"/>
  <c r="T484"/>
  <c r="Q483"/>
  <c r="N485" l="1"/>
  <c r="T485"/>
  <c r="Q484"/>
  <c r="N486" l="1"/>
  <c r="T486"/>
  <c r="Q485"/>
  <c r="N487" l="1"/>
  <c r="T487"/>
  <c r="Q486"/>
  <c r="N488" l="1"/>
  <c r="T488"/>
  <c r="Q487"/>
  <c r="N489" l="1"/>
  <c r="T489"/>
  <c r="Q488"/>
  <c r="N490" l="1"/>
  <c r="T490"/>
  <c r="Q489"/>
  <c r="N491" l="1"/>
  <c r="T491"/>
  <c r="Q490"/>
  <c r="N492" l="1"/>
  <c r="T492"/>
  <c r="Q491"/>
  <c r="N493" l="1"/>
  <c r="T493"/>
  <c r="Q492"/>
  <c r="N494" l="1"/>
  <c r="T494"/>
  <c r="Q493"/>
  <c r="N495" l="1"/>
  <c r="T495"/>
  <c r="Q494"/>
  <c r="N496" l="1"/>
  <c r="T496"/>
  <c r="Q495"/>
  <c r="N497" l="1"/>
  <c r="T497"/>
  <c r="Q496"/>
  <c r="N498" l="1"/>
  <c r="T498"/>
  <c r="Q497"/>
  <c r="N499" l="1"/>
  <c r="T499"/>
  <c r="Q498"/>
  <c r="N500" l="1"/>
  <c r="T500"/>
  <c r="Q499"/>
  <c r="N501" l="1"/>
  <c r="T501"/>
  <c r="Q500"/>
  <c r="N502" l="1"/>
  <c r="T502"/>
  <c r="Q501"/>
  <c r="N503" l="1"/>
  <c r="T503"/>
  <c r="Q502"/>
  <c r="N504" l="1"/>
  <c r="T504"/>
  <c r="Q503"/>
  <c r="N505" l="1"/>
  <c r="T505"/>
  <c r="Q504"/>
  <c r="N506" l="1"/>
  <c r="T506"/>
  <c r="Q505"/>
  <c r="N507" l="1"/>
  <c r="T507"/>
  <c r="Q506"/>
  <c r="N508" l="1"/>
  <c r="T508"/>
  <c r="Q507"/>
  <c r="N509" l="1"/>
  <c r="T509"/>
  <c r="Q508"/>
  <c r="N510" l="1"/>
  <c r="T510"/>
  <c r="Q509"/>
  <c r="N511" l="1"/>
  <c r="T511"/>
  <c r="Q510"/>
  <c r="N512" l="1"/>
  <c r="T512"/>
  <c r="Q511"/>
  <c r="N513" l="1"/>
  <c r="T513"/>
  <c r="Q512"/>
  <c r="N514" l="1"/>
  <c r="T514"/>
  <c r="Q513"/>
  <c r="N515" l="1"/>
  <c r="T515"/>
  <c r="Q514"/>
  <c r="N516" l="1"/>
  <c r="T516"/>
  <c r="Q515"/>
  <c r="N517" l="1"/>
  <c r="T517"/>
  <c r="Q516"/>
  <c r="N518" l="1"/>
  <c r="T518"/>
  <c r="Q517"/>
  <c r="N519" l="1"/>
  <c r="T519"/>
  <c r="Q518"/>
  <c r="N520" l="1"/>
  <c r="T520"/>
  <c r="Q519"/>
  <c r="N521" l="1"/>
  <c r="T521"/>
  <c r="Q520"/>
  <c r="N522" l="1"/>
  <c r="T522"/>
  <c r="Q521"/>
  <c r="N523" l="1"/>
  <c r="T523"/>
  <c r="Q522"/>
  <c r="N524" l="1"/>
  <c r="T524"/>
  <c r="Q523"/>
  <c r="N525" l="1"/>
  <c r="T525"/>
  <c r="Q524"/>
  <c r="N526" l="1"/>
  <c r="T526"/>
  <c r="Q525"/>
  <c r="N527" l="1"/>
  <c r="T527"/>
  <c r="Q526"/>
  <c r="N528" l="1"/>
  <c r="T528"/>
  <c r="Q527"/>
  <c r="N529" l="1"/>
  <c r="T529"/>
  <c r="Q528"/>
  <c r="N530" l="1"/>
  <c r="T530"/>
  <c r="Q529"/>
  <c r="N531" l="1"/>
  <c r="T531"/>
  <c r="Q530"/>
  <c r="N532" l="1"/>
  <c r="T532"/>
  <c r="Q531"/>
  <c r="N533" l="1"/>
  <c r="T533"/>
  <c r="Q532"/>
  <c r="N534" l="1"/>
  <c r="T534"/>
  <c r="Q533"/>
  <c r="N535" l="1"/>
  <c r="T535"/>
  <c r="Q534"/>
  <c r="N536" l="1"/>
  <c r="T536"/>
  <c r="Q535"/>
  <c r="N537" l="1"/>
  <c r="T537"/>
  <c r="Q536"/>
  <c r="N538" l="1"/>
  <c r="T538"/>
  <c r="Q537"/>
  <c r="N539" l="1"/>
  <c r="T539"/>
  <c r="Q538"/>
  <c r="N540" l="1"/>
  <c r="T540"/>
  <c r="Q539"/>
  <c r="N541" l="1"/>
  <c r="T541"/>
  <c r="Q540"/>
  <c r="N542" l="1"/>
  <c r="T542"/>
  <c r="Q541"/>
  <c r="N543" l="1"/>
  <c r="T543"/>
  <c r="Q542"/>
  <c r="N544" l="1"/>
  <c r="T544"/>
  <c r="Q543"/>
  <c r="N545" l="1"/>
  <c r="T545"/>
  <c r="Q544"/>
  <c r="N546" l="1"/>
  <c r="T546"/>
  <c r="Q545"/>
  <c r="N547" l="1"/>
  <c r="T547"/>
  <c r="Q546"/>
  <c r="N548" l="1"/>
  <c r="T548"/>
  <c r="Q547"/>
  <c r="N549" l="1"/>
  <c r="T549"/>
  <c r="Q548"/>
  <c r="N550" l="1"/>
  <c r="T550"/>
  <c r="Q549"/>
  <c r="N551" l="1"/>
  <c r="T551"/>
  <c r="Q550"/>
  <c r="N552" l="1"/>
  <c r="T552"/>
  <c r="Q551"/>
  <c r="N553" l="1"/>
  <c r="T553"/>
  <c r="Q552"/>
  <c r="N554" l="1"/>
  <c r="T554"/>
  <c r="Q553"/>
  <c r="N555" l="1"/>
  <c r="T555"/>
  <c r="Q554"/>
  <c r="N556" l="1"/>
  <c r="T556"/>
  <c r="Q555"/>
  <c r="N557" l="1"/>
  <c r="T557"/>
  <c r="Q556"/>
  <c r="N558" l="1"/>
  <c r="T558"/>
  <c r="Q557"/>
  <c r="N559" l="1"/>
  <c r="T559"/>
  <c r="Q558"/>
  <c r="N560" l="1"/>
  <c r="T560"/>
  <c r="Q559"/>
  <c r="N561" l="1"/>
  <c r="T561"/>
  <c r="Q560"/>
  <c r="N562" l="1"/>
  <c r="T562"/>
  <c r="Q561"/>
  <c r="N563" l="1"/>
  <c r="T563"/>
  <c r="Q562"/>
  <c r="N564" l="1"/>
  <c r="T564"/>
  <c r="Q563"/>
  <c r="N565" l="1"/>
  <c r="T565"/>
  <c r="Q564"/>
  <c r="N566" l="1"/>
  <c r="T566"/>
  <c r="Q565"/>
  <c r="N567" l="1"/>
  <c r="T567"/>
  <c r="Q566"/>
  <c r="N568" l="1"/>
  <c r="T568"/>
  <c r="Q567"/>
  <c r="N569" l="1"/>
  <c r="T569"/>
  <c r="Q568"/>
  <c r="N570" l="1"/>
  <c r="T570"/>
  <c r="Q569"/>
  <c r="N571" l="1"/>
  <c r="T571"/>
  <c r="Q570"/>
  <c r="N572" l="1"/>
  <c r="T572"/>
  <c r="Q571"/>
  <c r="N573" l="1"/>
  <c r="T573"/>
  <c r="Q572"/>
  <c r="N574" l="1"/>
  <c r="T574"/>
  <c r="Q573"/>
  <c r="N575" l="1"/>
  <c r="T575"/>
  <c r="Q574"/>
  <c r="N576" l="1"/>
  <c r="T576"/>
  <c r="Q575"/>
  <c r="N577" l="1"/>
  <c r="T577"/>
  <c r="Q576"/>
  <c r="N578" l="1"/>
  <c r="T578"/>
  <c r="Q577"/>
  <c r="N579" l="1"/>
  <c r="T579"/>
  <c r="Q578"/>
  <c r="N580" l="1"/>
  <c r="T580"/>
  <c r="Q579"/>
  <c r="N581" l="1"/>
  <c r="T581"/>
  <c r="Q580"/>
  <c r="N582" l="1"/>
  <c r="T582"/>
  <c r="Q581"/>
  <c r="N583" l="1"/>
  <c r="T583"/>
  <c r="Q582"/>
  <c r="N584" l="1"/>
  <c r="T584"/>
  <c r="Q583"/>
  <c r="N585" l="1"/>
  <c r="T585"/>
  <c r="Q584"/>
  <c r="N586" l="1"/>
  <c r="T586"/>
  <c r="Q585"/>
  <c r="N587" l="1"/>
  <c r="T587"/>
  <c r="Q586"/>
  <c r="N588" l="1"/>
  <c r="T588"/>
  <c r="Q587"/>
  <c r="N589" l="1"/>
  <c r="T589"/>
  <c r="Q588"/>
  <c r="N590" l="1"/>
  <c r="T590"/>
  <c r="Q589"/>
  <c r="N591" l="1"/>
  <c r="T591"/>
  <c r="Q590"/>
  <c r="N592" l="1"/>
  <c r="T592"/>
  <c r="Q591"/>
  <c r="N593" l="1"/>
  <c r="T593"/>
  <c r="Q592"/>
  <c r="N594" l="1"/>
  <c r="T594"/>
  <c r="Q593"/>
  <c r="N595" l="1"/>
  <c r="T595"/>
  <c r="Q594"/>
  <c r="N596" l="1"/>
  <c r="T596"/>
  <c r="Q595"/>
  <c r="N597" l="1"/>
  <c r="T597"/>
  <c r="Q596"/>
  <c r="N598" l="1"/>
  <c r="T598"/>
  <c r="Q597"/>
  <c r="N599" l="1"/>
  <c r="T599"/>
  <c r="Q598"/>
  <c r="N600" l="1"/>
  <c r="T600"/>
  <c r="Q599"/>
  <c r="N601" l="1"/>
  <c r="T601"/>
  <c r="Q600"/>
  <c r="N602" l="1"/>
  <c r="T602"/>
  <c r="Q601"/>
  <c r="N603" l="1"/>
  <c r="T603"/>
  <c r="Q602"/>
  <c r="N604" l="1"/>
  <c r="T604"/>
  <c r="Q603"/>
  <c r="N605" l="1"/>
  <c r="T605"/>
  <c r="Q604"/>
  <c r="N606" l="1"/>
  <c r="T606"/>
  <c r="Q605"/>
  <c r="N607" l="1"/>
  <c r="T607"/>
  <c r="Q606"/>
  <c r="N608" l="1"/>
  <c r="T608"/>
  <c r="Q607"/>
  <c r="N609" l="1"/>
  <c r="T609"/>
  <c r="Q608"/>
  <c r="N610" l="1"/>
  <c r="T610"/>
  <c r="Q609"/>
  <c r="N611" l="1"/>
  <c r="T611"/>
  <c r="Q610"/>
  <c r="N612" l="1"/>
  <c r="T612"/>
  <c r="Q611"/>
  <c r="N613" l="1"/>
  <c r="T613"/>
  <c r="Q612"/>
  <c r="N614" l="1"/>
  <c r="T614"/>
  <c r="Q613"/>
  <c r="N615" l="1"/>
  <c r="T615"/>
  <c r="Q614"/>
  <c r="N616" l="1"/>
  <c r="T616"/>
  <c r="Q615"/>
  <c r="N617" l="1"/>
  <c r="T617"/>
  <c r="Q616"/>
  <c r="N618" l="1"/>
  <c r="T618"/>
  <c r="Q617"/>
  <c r="N619" l="1"/>
  <c r="T619"/>
  <c r="Q618"/>
  <c r="N620" l="1"/>
  <c r="T620"/>
  <c r="Q619"/>
  <c r="N621" l="1"/>
  <c r="T621"/>
  <c r="Q620"/>
  <c r="N622" l="1"/>
  <c r="T622"/>
  <c r="Q621"/>
  <c r="N623" l="1"/>
  <c r="T623"/>
  <c r="Q622"/>
  <c r="N624" l="1"/>
  <c r="T624"/>
  <c r="Q623"/>
  <c r="N625" l="1"/>
  <c r="T625"/>
  <c r="Q624"/>
  <c r="N626" l="1"/>
  <c r="T626"/>
  <c r="Q625"/>
  <c r="N627" l="1"/>
  <c r="T627"/>
  <c r="Q626"/>
  <c r="N628" l="1"/>
  <c r="T628"/>
  <c r="Q627"/>
  <c r="N629" l="1"/>
  <c r="T629"/>
  <c r="Q628"/>
  <c r="N630" l="1"/>
  <c r="T630"/>
  <c r="Q629"/>
  <c r="N631" l="1"/>
  <c r="T631"/>
  <c r="Q630"/>
  <c r="N632" l="1"/>
  <c r="T632"/>
  <c r="Q631"/>
  <c r="N633" l="1"/>
  <c r="T633"/>
  <c r="Q632"/>
  <c r="N634" l="1"/>
  <c r="T634"/>
  <c r="Q633"/>
  <c r="N635" l="1"/>
  <c r="T635"/>
  <c r="Q634"/>
  <c r="N636" l="1"/>
  <c r="T636"/>
  <c r="Q635"/>
  <c r="N637" l="1"/>
  <c r="T637"/>
  <c r="Q636"/>
  <c r="N638" l="1"/>
  <c r="T638"/>
  <c r="Q637"/>
  <c r="N639" l="1"/>
  <c r="T639"/>
  <c r="Q638"/>
  <c r="N640" l="1"/>
  <c r="T640"/>
  <c r="Q639"/>
  <c r="N641" l="1"/>
  <c r="T641"/>
  <c r="Q640"/>
  <c r="N642" l="1"/>
  <c r="T642"/>
  <c r="Q641"/>
  <c r="N643" l="1"/>
  <c r="T643"/>
  <c r="Q642"/>
  <c r="N644" l="1"/>
  <c r="T644"/>
  <c r="Q643"/>
  <c r="N645" l="1"/>
  <c r="T645"/>
  <c r="Q644"/>
  <c r="N646" l="1"/>
  <c r="T646"/>
  <c r="Q645"/>
  <c r="N647" l="1"/>
  <c r="T647"/>
  <c r="Q646"/>
  <c r="N648" l="1"/>
  <c r="T648"/>
  <c r="Q647"/>
  <c r="N649" l="1"/>
  <c r="T649"/>
  <c r="Q648"/>
  <c r="N650" l="1"/>
  <c r="T650"/>
  <c r="Q649"/>
  <c r="N651" l="1"/>
  <c r="T651"/>
  <c r="Q650"/>
  <c r="N652" l="1"/>
  <c r="T652"/>
  <c r="Q651"/>
  <c r="N653" l="1"/>
  <c r="T653"/>
  <c r="Q652"/>
  <c r="N654" l="1"/>
  <c r="T654"/>
  <c r="Q653"/>
  <c r="N655" l="1"/>
  <c r="T655"/>
  <c r="Q654"/>
  <c r="N656" l="1"/>
  <c r="T656"/>
  <c r="Q655"/>
  <c r="N657" l="1"/>
  <c r="T657"/>
  <c r="Q656"/>
  <c r="N658" l="1"/>
  <c r="T658"/>
  <c r="Q657"/>
  <c r="N659" l="1"/>
  <c r="T659"/>
  <c r="Q658"/>
  <c r="N660" l="1"/>
  <c r="T660"/>
  <c r="Q659"/>
  <c r="N661" l="1"/>
  <c r="T661"/>
  <c r="Q660"/>
  <c r="N662" l="1"/>
  <c r="T662"/>
  <c r="Q661"/>
  <c r="N663" l="1"/>
  <c r="T663"/>
  <c r="Q662"/>
  <c r="N664" l="1"/>
  <c r="T664"/>
  <c r="Q663"/>
  <c r="N665" l="1"/>
  <c r="T665"/>
  <c r="Q664"/>
  <c r="N666" l="1"/>
  <c r="T666"/>
  <c r="Q665"/>
  <c r="N667" l="1"/>
  <c r="T667"/>
  <c r="Q666"/>
  <c r="N668" l="1"/>
  <c r="T668"/>
  <c r="Q667"/>
  <c r="N669" l="1"/>
  <c r="T669"/>
  <c r="Q668"/>
  <c r="N670" l="1"/>
  <c r="T670"/>
  <c r="Q669"/>
  <c r="N671" l="1"/>
  <c r="T671"/>
  <c r="Q670"/>
  <c r="N672" l="1"/>
  <c r="T672"/>
  <c r="Q671"/>
  <c r="N673" l="1"/>
  <c r="T673"/>
  <c r="Q672"/>
  <c r="N674" l="1"/>
  <c r="T674"/>
  <c r="Q673"/>
  <c r="N675" l="1"/>
  <c r="T675"/>
  <c r="Q674"/>
  <c r="N676" l="1"/>
  <c r="T676"/>
  <c r="Q675"/>
  <c r="N677" l="1"/>
  <c r="T677"/>
  <c r="Q676"/>
  <c r="N678" l="1"/>
  <c r="T678"/>
  <c r="Q677"/>
  <c r="N679" l="1"/>
  <c r="T679"/>
  <c r="Q678"/>
  <c r="N680" l="1"/>
  <c r="T680"/>
  <c r="Q679"/>
  <c r="N681" l="1"/>
  <c r="T681"/>
  <c r="Q680"/>
  <c r="N682" l="1"/>
  <c r="T682"/>
  <c r="Q681"/>
  <c r="N683" l="1"/>
  <c r="T683"/>
  <c r="Q682"/>
  <c r="N684" l="1"/>
  <c r="T684"/>
  <c r="Q683"/>
  <c r="N685" l="1"/>
  <c r="T685"/>
  <c r="Q684"/>
  <c r="N686" l="1"/>
  <c r="T686"/>
  <c r="Q685"/>
  <c r="N687" l="1"/>
  <c r="T687"/>
  <c r="Q686"/>
  <c r="N688" l="1"/>
  <c r="T688"/>
  <c r="Q687"/>
  <c r="N689" l="1"/>
  <c r="T689"/>
  <c r="Q688"/>
  <c r="N690" l="1"/>
  <c r="T690"/>
  <c r="Q689"/>
  <c r="N691" l="1"/>
  <c r="T691"/>
  <c r="Q690"/>
  <c r="N692" l="1"/>
  <c r="T692"/>
  <c r="Q691"/>
  <c r="N693" l="1"/>
  <c r="T693"/>
  <c r="Q692"/>
  <c r="N694" l="1"/>
  <c r="T694"/>
  <c r="Q693"/>
  <c r="N695" l="1"/>
  <c r="T695"/>
  <c r="Q694"/>
  <c r="N696" l="1"/>
  <c r="T696"/>
  <c r="Q695"/>
  <c r="N697" l="1"/>
  <c r="T697"/>
  <c r="Q696"/>
  <c r="N698" l="1"/>
  <c r="T698"/>
  <c r="Q697"/>
  <c r="N699" l="1"/>
  <c r="T699"/>
  <c r="Q698"/>
  <c r="N700" l="1"/>
  <c r="T700"/>
  <c r="Q699"/>
  <c r="N701" l="1"/>
  <c r="T701"/>
  <c r="Q700"/>
  <c r="N702" l="1"/>
  <c r="T702"/>
  <c r="Q701"/>
  <c r="N703" l="1"/>
  <c r="T703"/>
  <c r="Q702"/>
  <c r="N704" l="1"/>
  <c r="T704"/>
  <c r="Q703"/>
  <c r="N705" l="1"/>
  <c r="T705"/>
  <c r="Q704"/>
  <c r="N706" l="1"/>
  <c r="T706"/>
  <c r="Q705"/>
  <c r="N707" l="1"/>
  <c r="T707"/>
  <c r="Q706"/>
  <c r="N708" l="1"/>
  <c r="T708"/>
  <c r="Q707"/>
  <c r="N709" l="1"/>
  <c r="T709"/>
  <c r="Q708"/>
  <c r="N710" l="1"/>
  <c r="T710"/>
  <c r="Q709"/>
  <c r="N711" l="1"/>
  <c r="T711"/>
  <c r="Q710"/>
  <c r="N712" l="1"/>
  <c r="T712"/>
  <c r="Q711"/>
  <c r="N713" l="1"/>
  <c r="T713"/>
  <c r="Q712"/>
  <c r="N714" l="1"/>
  <c r="T714"/>
  <c r="Q713"/>
  <c r="N715" l="1"/>
  <c r="T715"/>
  <c r="Q714"/>
  <c r="N716" l="1"/>
  <c r="T716"/>
  <c r="Q715"/>
  <c r="N717" l="1"/>
  <c r="T717"/>
  <c r="Q716"/>
  <c r="N718" l="1"/>
  <c r="T718"/>
  <c r="Q717"/>
  <c r="N719" l="1"/>
  <c r="T719"/>
  <c r="Q718"/>
  <c r="N720" l="1"/>
  <c r="T720"/>
  <c r="Q719"/>
  <c r="N721" l="1"/>
  <c r="T721"/>
  <c r="Q720"/>
  <c r="N722" l="1"/>
  <c r="T722"/>
  <c r="Q721"/>
  <c r="N723" l="1"/>
  <c r="T723"/>
  <c r="Q722"/>
  <c r="N724" l="1"/>
  <c r="T724"/>
  <c r="Q723"/>
  <c r="N725" l="1"/>
  <c r="T725"/>
  <c r="Q724"/>
  <c r="N726" l="1"/>
  <c r="T726"/>
  <c r="Q725"/>
  <c r="N727" l="1"/>
  <c r="T727"/>
  <c r="Q726"/>
  <c r="N728" l="1"/>
  <c r="T728"/>
  <c r="Q727"/>
  <c r="N729" l="1"/>
  <c r="T729"/>
  <c r="Q728"/>
  <c r="N730" l="1"/>
  <c r="T730"/>
  <c r="Q729"/>
  <c r="N731" l="1"/>
  <c r="T731"/>
  <c r="Q730"/>
  <c r="N732" l="1"/>
  <c r="T732"/>
  <c r="Q731"/>
  <c r="N733" l="1"/>
  <c r="T733"/>
  <c r="Q732"/>
  <c r="N734" l="1"/>
  <c r="T734"/>
  <c r="Q733"/>
  <c r="N735" l="1"/>
  <c r="T735"/>
  <c r="Q734"/>
  <c r="N736" l="1"/>
  <c r="T736"/>
  <c r="Q735"/>
  <c r="N737" l="1"/>
  <c r="T737"/>
  <c r="Q736"/>
  <c r="N738" l="1"/>
  <c r="T738"/>
  <c r="Q737"/>
  <c r="N739" l="1"/>
  <c r="T739"/>
  <c r="Q738"/>
  <c r="N740" l="1"/>
  <c r="T740"/>
  <c r="Q739"/>
  <c r="N741" l="1"/>
  <c r="T741"/>
  <c r="Q740"/>
  <c r="N742" l="1"/>
  <c r="T742"/>
  <c r="Q741"/>
  <c r="N743" l="1"/>
  <c r="T743"/>
  <c r="Q742"/>
  <c r="N744" l="1"/>
  <c r="T744"/>
  <c r="Q743"/>
  <c r="N745" l="1"/>
  <c r="T745"/>
  <c r="Q744"/>
  <c r="N746" l="1"/>
  <c r="T746"/>
  <c r="Q745"/>
  <c r="N747" l="1"/>
  <c r="T747"/>
  <c r="Q746"/>
  <c r="N748" l="1"/>
  <c r="T748"/>
  <c r="Q747"/>
  <c r="N749" l="1"/>
  <c r="T749"/>
  <c r="Q748"/>
  <c r="N750" l="1"/>
  <c r="T750"/>
  <c r="Q749"/>
  <c r="N751" l="1"/>
  <c r="T751"/>
  <c r="Q750"/>
  <c r="N752" l="1"/>
  <c r="T752"/>
  <c r="Q751"/>
  <c r="N753" l="1"/>
  <c r="T753"/>
  <c r="Q752"/>
  <c r="N754" l="1"/>
  <c r="T754"/>
  <c r="Q753"/>
  <c r="N755" l="1"/>
  <c r="T755"/>
  <c r="Q754"/>
  <c r="N756" l="1"/>
  <c r="T756"/>
  <c r="Q755"/>
  <c r="N757" l="1"/>
  <c r="T757"/>
  <c r="Q756"/>
  <c r="N758" l="1"/>
  <c r="T758"/>
  <c r="Q757"/>
  <c r="N759" l="1"/>
  <c r="T759"/>
  <c r="Q758"/>
  <c r="N760" l="1"/>
  <c r="T760"/>
  <c r="Q759"/>
  <c r="N761" l="1"/>
  <c r="T761"/>
  <c r="Q760"/>
  <c r="N762" l="1"/>
  <c r="T762"/>
  <c r="Q761"/>
  <c r="N763" l="1"/>
  <c r="T763"/>
  <c r="Q762"/>
  <c r="N764" l="1"/>
  <c r="T764"/>
  <c r="Q763"/>
  <c r="N765" l="1"/>
  <c r="T765"/>
  <c r="Q764"/>
  <c r="N766" l="1"/>
  <c r="T766"/>
  <c r="Q765"/>
  <c r="N767" l="1"/>
  <c r="T767"/>
  <c r="Q766"/>
  <c r="N768" l="1"/>
  <c r="T768"/>
  <c r="Q767"/>
  <c r="N769" l="1"/>
  <c r="T769"/>
  <c r="Q768"/>
  <c r="N770" l="1"/>
  <c r="T770"/>
  <c r="Q769"/>
  <c r="N771" l="1"/>
  <c r="T771"/>
  <c r="Q770"/>
  <c r="N772" l="1"/>
  <c r="T772"/>
  <c r="Q771"/>
  <c r="N773" l="1"/>
  <c r="T773"/>
  <c r="Q772"/>
  <c r="N774" l="1"/>
  <c r="T774"/>
  <c r="Q773"/>
  <c r="N775" l="1"/>
  <c r="T775"/>
  <c r="Q774"/>
  <c r="N776" l="1"/>
  <c r="T776"/>
  <c r="Q775"/>
  <c r="N777" l="1"/>
  <c r="T777"/>
  <c r="Q776"/>
  <c r="N778" l="1"/>
  <c r="T778"/>
  <c r="Q777"/>
  <c r="N779" l="1"/>
  <c r="T779"/>
  <c r="Q778"/>
  <c r="N780" l="1"/>
  <c r="T780"/>
  <c r="Q779"/>
  <c r="N781" l="1"/>
  <c r="T781"/>
  <c r="Q780"/>
  <c r="N782" l="1"/>
  <c r="T782"/>
  <c r="Q781"/>
  <c r="N783" l="1"/>
  <c r="T783"/>
  <c r="Q782"/>
  <c r="N784" l="1"/>
  <c r="T784"/>
  <c r="Q783"/>
  <c r="N785" l="1"/>
  <c r="T785"/>
  <c r="Q784"/>
  <c r="N786" l="1"/>
  <c r="T786"/>
  <c r="Q785"/>
  <c r="N787" l="1"/>
  <c r="T787"/>
  <c r="Q786"/>
  <c r="N788" l="1"/>
  <c r="T788"/>
  <c r="Q787"/>
  <c r="N789" l="1"/>
  <c r="T789"/>
  <c r="Q788"/>
  <c r="N790" l="1"/>
  <c r="T790"/>
  <c r="Q789"/>
  <c r="N791" l="1"/>
  <c r="T791"/>
  <c r="Q790"/>
  <c r="N792" l="1"/>
  <c r="T792"/>
  <c r="Q791"/>
  <c r="N793" l="1"/>
  <c r="T793"/>
  <c r="Q792"/>
  <c r="N794" l="1"/>
  <c r="T794"/>
  <c r="Q793"/>
  <c r="N795" l="1"/>
  <c r="T795"/>
  <c r="Q794"/>
  <c r="N796" l="1"/>
  <c r="T796"/>
  <c r="Q795"/>
  <c r="N797" l="1"/>
  <c r="T797"/>
  <c r="Q796"/>
  <c r="N798" l="1"/>
  <c r="T798"/>
  <c r="Q797"/>
  <c r="N799" l="1"/>
  <c r="T799"/>
  <c r="Q798"/>
  <c r="N800" l="1"/>
  <c r="T800"/>
  <c r="Q799"/>
  <c r="N801" l="1"/>
  <c r="T801"/>
  <c r="Q800"/>
  <c r="N802" l="1"/>
  <c r="T802"/>
  <c r="Q801"/>
  <c r="N803" l="1"/>
  <c r="T803"/>
  <c r="Q802"/>
  <c r="N804" l="1"/>
  <c r="T804"/>
  <c r="Q803"/>
  <c r="N805" l="1"/>
  <c r="T805"/>
  <c r="Q804"/>
  <c r="N806" l="1"/>
  <c r="T806"/>
  <c r="Q805"/>
  <c r="N807" l="1"/>
  <c r="T807"/>
  <c r="Q806"/>
  <c r="N808" l="1"/>
  <c r="T808"/>
  <c r="Q807"/>
  <c r="N809" l="1"/>
  <c r="T809"/>
  <c r="Q808"/>
  <c r="N810" l="1"/>
  <c r="T810"/>
  <c r="Q809"/>
  <c r="N811" l="1"/>
  <c r="T811"/>
  <c r="Q810"/>
  <c r="N812" l="1"/>
  <c r="T812"/>
  <c r="Q811"/>
  <c r="N813" l="1"/>
  <c r="T813"/>
  <c r="Q812"/>
  <c r="N814" l="1"/>
  <c r="T814"/>
  <c r="Q813"/>
  <c r="N815" l="1"/>
  <c r="T815"/>
  <c r="Q814"/>
  <c r="N816" l="1"/>
  <c r="T816"/>
  <c r="Q815"/>
  <c r="N817" l="1"/>
  <c r="T817"/>
  <c r="Q816"/>
  <c r="N818" l="1"/>
  <c r="T818"/>
  <c r="Q817"/>
  <c r="N819" l="1"/>
  <c r="T819"/>
  <c r="Q818"/>
  <c r="N820" l="1"/>
  <c r="T820"/>
  <c r="Q819"/>
  <c r="N821" l="1"/>
  <c r="T821"/>
  <c r="Q820"/>
  <c r="N822" l="1"/>
  <c r="T822"/>
  <c r="Q821"/>
  <c r="N823" l="1"/>
  <c r="T823"/>
  <c r="Q822"/>
  <c r="N824" l="1"/>
  <c r="T824"/>
  <c r="Q823"/>
  <c r="N825" l="1"/>
  <c r="T825"/>
  <c r="Q824"/>
  <c r="N826" l="1"/>
  <c r="T826"/>
  <c r="Q825"/>
  <c r="N827" l="1"/>
  <c r="T827"/>
  <c r="Q826"/>
  <c r="N828" l="1"/>
  <c r="T828"/>
  <c r="Q827"/>
  <c r="N829" l="1"/>
  <c r="T829"/>
  <c r="Q828"/>
  <c r="N830" l="1"/>
  <c r="T830"/>
  <c r="Q829"/>
  <c r="N831" l="1"/>
  <c r="T831"/>
  <c r="Q830"/>
  <c r="N832" l="1"/>
  <c r="T832"/>
  <c r="Q831"/>
  <c r="N833" l="1"/>
  <c r="T833"/>
  <c r="Q832"/>
  <c r="N834" l="1"/>
  <c r="T834"/>
  <c r="Q833"/>
  <c r="N835" l="1"/>
  <c r="T835"/>
  <c r="Q834"/>
  <c r="N836" l="1"/>
  <c r="T836"/>
  <c r="Q835"/>
  <c r="N837" l="1"/>
  <c r="T837"/>
  <c r="Q836"/>
  <c r="N838" l="1"/>
  <c r="T838"/>
  <c r="Q837"/>
  <c r="N839" l="1"/>
  <c r="T839"/>
  <c r="Q838"/>
  <c r="N840" l="1"/>
  <c r="T840"/>
  <c r="Q839"/>
  <c r="N841" l="1"/>
  <c r="T841"/>
  <c r="Q840"/>
  <c r="N842" l="1"/>
  <c r="T842"/>
  <c r="Q841"/>
  <c r="N843" l="1"/>
  <c r="T843"/>
  <c r="Q842"/>
  <c r="N844" l="1"/>
  <c r="T844"/>
  <c r="Q843"/>
  <c r="N845" l="1"/>
  <c r="T845"/>
  <c r="Q844"/>
  <c r="N846" l="1"/>
  <c r="T846"/>
  <c r="Q845"/>
  <c r="N847" l="1"/>
  <c r="T847"/>
  <c r="Q846"/>
  <c r="N848" l="1"/>
  <c r="T848"/>
  <c r="Q847"/>
  <c r="N849" l="1"/>
  <c r="T849"/>
  <c r="Q848"/>
  <c r="N850" l="1"/>
  <c r="T850"/>
  <c r="Q849"/>
  <c r="N851" l="1"/>
  <c r="T851"/>
  <c r="Q850"/>
  <c r="N852" l="1"/>
  <c r="T852"/>
  <c r="Q851"/>
  <c r="N853" l="1"/>
  <c r="T853"/>
  <c r="Q852"/>
  <c r="N854" l="1"/>
  <c r="T854"/>
  <c r="Q853"/>
  <c r="N855" l="1"/>
  <c r="T855"/>
  <c r="Q854"/>
  <c r="N856" l="1"/>
  <c r="T856"/>
  <c r="Q855"/>
  <c r="N857" l="1"/>
  <c r="T857"/>
  <c r="Q856"/>
  <c r="N858" l="1"/>
  <c r="T858"/>
  <c r="Q857"/>
  <c r="N859" l="1"/>
  <c r="T859"/>
  <c r="Q858"/>
  <c r="N860" l="1"/>
  <c r="T860"/>
  <c r="Q859"/>
  <c r="N861" l="1"/>
  <c r="T861"/>
  <c r="Q860"/>
  <c r="N862" l="1"/>
  <c r="T862"/>
  <c r="Q861"/>
  <c r="N863" l="1"/>
  <c r="T863"/>
  <c r="Q862"/>
  <c r="N864" l="1"/>
  <c r="T864"/>
  <c r="Q863"/>
  <c r="N865" l="1"/>
  <c r="T865"/>
  <c r="Q864"/>
  <c r="N866" l="1"/>
  <c r="T866"/>
  <c r="Q865"/>
  <c r="N867" l="1"/>
  <c r="T867"/>
  <c r="Q866"/>
  <c r="N868" l="1"/>
  <c r="T868"/>
  <c r="Q867"/>
  <c r="N869" l="1"/>
  <c r="T869"/>
  <c r="Q868"/>
  <c r="N870" l="1"/>
  <c r="T870"/>
  <c r="Q869"/>
  <c r="N871" l="1"/>
  <c r="T871"/>
  <c r="Q870"/>
  <c r="N872" l="1"/>
  <c r="T872"/>
  <c r="Q871"/>
  <c r="N873" l="1"/>
  <c r="T873"/>
  <c r="Q872"/>
  <c r="N874" l="1"/>
  <c r="T874"/>
  <c r="Q873"/>
  <c r="N875" l="1"/>
  <c r="T875"/>
  <c r="Q874"/>
  <c r="N876" l="1"/>
  <c r="T876"/>
  <c r="Q875"/>
  <c r="N877" l="1"/>
  <c r="T877"/>
  <c r="Q876"/>
  <c r="N878" l="1"/>
  <c r="Q878" s="1"/>
  <c r="T878"/>
  <c r="U6" s="1"/>
  <c r="Q877"/>
  <c r="R6" l="1"/>
</calcChain>
</file>

<file path=xl/sharedStrings.xml><?xml version="1.0" encoding="utf-8"?>
<sst xmlns="http://schemas.openxmlformats.org/spreadsheetml/2006/main" count="20" uniqueCount="19">
  <si>
    <t>portata derivata (RE) mc/s</t>
  </si>
  <si>
    <t>Piogge
(mm)</t>
  </si>
  <si>
    <t>portata sfiorata (m3/s)</t>
  </si>
  <si>
    <t>Richiesta irrigua al campo (m3/s)</t>
  </si>
  <si>
    <t>Dati osservati alla Traversa di Castellarano - 1996-2004</t>
  </si>
  <si>
    <t>Richiesta irrigua alla fone</t>
  </si>
  <si>
    <t>Portata derivata 1</t>
  </si>
  <si>
    <t>Pioggia media</t>
  </si>
  <si>
    <t>Pioggia efficace</t>
  </si>
  <si>
    <t>Deficit</t>
  </si>
  <si>
    <t>Richiesta alla fonte con pioggia</t>
  </si>
  <si>
    <t>Volume deficit</t>
  </si>
  <si>
    <t>Somma deficit alla fonte</t>
  </si>
  <si>
    <t>Volume invasato (m3)</t>
  </si>
  <si>
    <t>Deficit con segno (m3)</t>
  </si>
  <si>
    <t>Volume pioggia (m3)</t>
  </si>
  <si>
    <t>Volume deficit (m3)</t>
  </si>
  <si>
    <t>Volume deficit senza recupero eccedenza prelievo (m3)</t>
  </si>
  <si>
    <t>Volume invasato senza recupero eccedenza prelievo (m3)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</si>
</sst>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0_-;\-* #,##0.00_-;_-* &quot;-&quot;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14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/>
    <xf numFmtId="2" fontId="3" fillId="0" borderId="0" xfId="0" applyNumberFormat="1" applyFont="1" applyFill="1" applyBorder="1"/>
    <xf numFmtId="2" fontId="0" fillId="0" borderId="0" xfId="0" applyNumberFormat="1"/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0"/>
  <sheetViews>
    <sheetView tabSelected="1" zoomScale="150" zoomScaleNormal="150" workbookViewId="0"/>
  </sheetViews>
  <sheetFormatPr defaultRowHeight="15"/>
  <cols>
    <col min="13" max="13" width="9.28515625" bestFit="1" customWidth="1"/>
    <col min="21" max="21" width="12" bestFit="1" customWidth="1"/>
  </cols>
  <sheetData>
    <row r="1" spans="1:21">
      <c r="A1" t="s">
        <v>4</v>
      </c>
    </row>
    <row r="3" spans="1:21" ht="64.5">
      <c r="A3" s="2"/>
      <c r="B3" s="3" t="s">
        <v>1</v>
      </c>
      <c r="C3" s="5" t="s">
        <v>2</v>
      </c>
      <c r="D3" s="5" t="s">
        <v>0</v>
      </c>
      <c r="E3" s="4" t="s">
        <v>3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4" t="s">
        <v>9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12</v>
      </c>
      <c r="S3" s="4" t="s">
        <v>18</v>
      </c>
      <c r="T3" s="4" t="s">
        <v>17</v>
      </c>
    </row>
    <row r="4" spans="1:21">
      <c r="A4" s="6"/>
      <c r="B4" s="6"/>
      <c r="C4" s="6"/>
      <c r="D4" s="6"/>
      <c r="E4" s="6"/>
    </row>
    <row r="5" spans="1:21">
      <c r="A5" s="6"/>
      <c r="B5" s="6"/>
      <c r="C5" s="6"/>
      <c r="D5" s="6"/>
      <c r="E5" s="6"/>
    </row>
    <row r="6" spans="1:21">
      <c r="A6" s="7">
        <v>35217</v>
      </c>
      <c r="B6" s="6">
        <v>0</v>
      </c>
      <c r="C6" s="8">
        <v>0</v>
      </c>
      <c r="D6" s="9">
        <v>2.7777777777777777</v>
      </c>
      <c r="E6" s="10">
        <v>1.0218671774691359</v>
      </c>
      <c r="F6" s="10">
        <f>+(E6+160/96/1000*2600*10000/86400)/0.56</f>
        <v>2.7203756916887127</v>
      </c>
      <c r="G6" s="10">
        <f>IF(C6&lt;25,D6,0)</f>
        <v>2.7777777777777777</v>
      </c>
      <c r="H6" s="10">
        <f>+B6</f>
        <v>0</v>
      </c>
      <c r="I6" s="10">
        <f>IF(H6&gt;3,B6,0)</f>
        <v>0</v>
      </c>
      <c r="J6" s="10">
        <f>IF(((E6-I6)+(160/96/1000*2600*10000/86400))/0.56&lt;0,0,((E6-I6)+(160/96/1000*2600*10000/86400))/0.56)</f>
        <v>2.7203756916887127</v>
      </c>
      <c r="K6" s="10">
        <f>IF(G6-J6&lt;0,+J6-G6,0)</f>
        <v>0</v>
      </c>
      <c r="L6" s="10">
        <f>+K6*86400</f>
        <v>0</v>
      </c>
      <c r="M6" s="10">
        <f>SUM(L6:L878)/9</f>
        <v>9371271.0601048376</v>
      </c>
      <c r="N6">
        <v>1000000</v>
      </c>
      <c r="O6">
        <f>+(G6-J6)*86400</f>
        <v>4959.540238095211</v>
      </c>
      <c r="P6">
        <f>+I6/1000*970000000*0.3</f>
        <v>0</v>
      </c>
      <c r="Q6">
        <f>IF(N6=0,L6,0)</f>
        <v>0</v>
      </c>
      <c r="R6" s="10">
        <f>SUM(Q6:Q878)/9</f>
        <v>5082781.2511329735</v>
      </c>
      <c r="S6">
        <v>1000000</v>
      </c>
      <c r="T6">
        <f>IF(S6=0,L6,0)</f>
        <v>0</v>
      </c>
      <c r="U6" s="10">
        <f>SUM(T6:T878)/9</f>
        <v>5746988.711621807</v>
      </c>
    </row>
    <row r="7" spans="1:21">
      <c r="A7" s="7">
        <v>35218</v>
      </c>
      <c r="B7" s="6">
        <v>0</v>
      </c>
      <c r="C7" s="8">
        <v>0</v>
      </c>
      <c r="D7" s="9">
        <v>2.7777777777777777</v>
      </c>
      <c r="E7" s="10">
        <v>1.0218671774691359</v>
      </c>
      <c r="F7" s="10">
        <f t="shared" ref="F7:F70" si="0">+E7/0.55+160/96/1000*2600*10000/86400</f>
        <v>2.3594835325476993</v>
      </c>
      <c r="G7" s="10">
        <f t="shared" ref="G7:G70" si="1">IF(C7&lt;25,D7,0)</f>
        <v>2.7777777777777777</v>
      </c>
      <c r="H7" s="10">
        <f>AVERAGE(B6:B7)</f>
        <v>0</v>
      </c>
      <c r="I7" s="10">
        <f t="shared" ref="I7:I70" si="2">IF(H7&gt;3,B7,0)</f>
        <v>0</v>
      </c>
      <c r="J7" s="10">
        <f t="shared" ref="J7:J70" si="3">IF(((E7-I7)+(160/96/1000*2600*10000/86400))/0.56&lt;0,0,((E7-I7)+(160/96/1000*2600*10000/86400))/0.56)</f>
        <v>2.7203756916887127</v>
      </c>
      <c r="K7" s="10">
        <f t="shared" ref="K7:K70" si="4">IF(G7-J7&lt;0,+J7-G7,0)</f>
        <v>0</v>
      </c>
      <c r="L7" s="10">
        <f t="shared" ref="L7:L70" si="5">+K7*86400</f>
        <v>0</v>
      </c>
      <c r="M7" s="10"/>
      <c r="N7">
        <f>IF($N$6+$O$6+$P$6&lt;1000000,IF(N6+O6+P6&lt;0,0,N6+O6+P6),1000000)</f>
        <v>1000000</v>
      </c>
      <c r="O7">
        <f>+(G7-J7)*86400</f>
        <v>4959.540238095211</v>
      </c>
      <c r="P7">
        <f t="shared" ref="P7:P70" si="6">+I7/1000*970000000*0.3</f>
        <v>0</v>
      </c>
      <c r="Q7">
        <f>IF(N7=0,L7,0)</f>
        <v>0</v>
      </c>
      <c r="S7">
        <f>IF(S6-L6+P6&lt;1000000,IF(S6-L6+P6&lt;0,0,S6-L6+P6),1000000)</f>
        <v>1000000</v>
      </c>
      <c r="T7">
        <f t="shared" ref="T7:T70" si="7">IF(S7=0,L7,0)</f>
        <v>0</v>
      </c>
      <c r="U7" s="11"/>
    </row>
    <row r="8" spans="1:21">
      <c r="A8" s="7">
        <v>35219</v>
      </c>
      <c r="B8" s="6">
        <v>0</v>
      </c>
      <c r="C8" s="8">
        <v>0</v>
      </c>
      <c r="D8" s="9">
        <v>3.1157407407407409</v>
      </c>
      <c r="E8" s="10">
        <v>1.0218671774691359</v>
      </c>
      <c r="F8" s="10">
        <f t="shared" si="0"/>
        <v>2.3594835325476993</v>
      </c>
      <c r="G8" s="10">
        <f t="shared" si="1"/>
        <v>3.1157407407407409</v>
      </c>
      <c r="H8" s="10">
        <f>AVERAGE(B6:B8)</f>
        <v>0</v>
      </c>
      <c r="I8" s="10">
        <f t="shared" si="2"/>
        <v>0</v>
      </c>
      <c r="J8" s="10">
        <f t="shared" si="3"/>
        <v>2.7203756916887127</v>
      </c>
      <c r="K8" s="10">
        <f t="shared" si="4"/>
        <v>0</v>
      </c>
      <c r="L8" s="10">
        <f t="shared" si="5"/>
        <v>0</v>
      </c>
      <c r="M8" s="10"/>
      <c r="N8">
        <f t="shared" ref="N8:N71" si="8">IF(N7+O7+P7&lt;1000000,IF(N7+O7+P7&lt;0,0,N7+O7+P7),1000000)</f>
        <v>1000000</v>
      </c>
      <c r="O8">
        <f t="shared" ref="O8:O71" si="9">+(G8-J8)*86400</f>
        <v>34159.540238095236</v>
      </c>
      <c r="P8">
        <f t="shared" si="6"/>
        <v>0</v>
      </c>
      <c r="Q8">
        <f t="shared" ref="Q8:Q71" si="10">IF(N8=0,L8,0)</f>
        <v>0</v>
      </c>
      <c r="S8">
        <f t="shared" ref="S8:S71" si="11">IF(S7-L7+P7&lt;1000000,IF(S7-L7+P7&lt;0,0,S7-L7+P7),1000000)</f>
        <v>1000000</v>
      </c>
      <c r="T8">
        <f t="shared" si="7"/>
        <v>0</v>
      </c>
    </row>
    <row r="9" spans="1:21">
      <c r="A9" s="7">
        <v>35220</v>
      </c>
      <c r="B9" s="6">
        <v>0</v>
      </c>
      <c r="C9" s="8">
        <v>0</v>
      </c>
      <c r="D9" s="9">
        <v>4.4421296296296298</v>
      </c>
      <c r="E9" s="10">
        <v>1.0218671774691359</v>
      </c>
      <c r="F9" s="10">
        <f t="shared" si="0"/>
        <v>2.3594835325476993</v>
      </c>
      <c r="G9" s="10">
        <f t="shared" si="1"/>
        <v>4.4421296296296298</v>
      </c>
      <c r="H9" s="10">
        <f>AVERAGE(B6:B9)</f>
        <v>0</v>
      </c>
      <c r="I9" s="10">
        <f t="shared" si="2"/>
        <v>0</v>
      </c>
      <c r="J9" s="10">
        <f t="shared" si="3"/>
        <v>2.7203756916887127</v>
      </c>
      <c r="K9" s="10">
        <f t="shared" si="4"/>
        <v>0</v>
      </c>
      <c r="L9" s="10">
        <f t="shared" si="5"/>
        <v>0</v>
      </c>
      <c r="M9" s="10"/>
      <c r="N9">
        <f t="shared" si="8"/>
        <v>1000000</v>
      </c>
      <c r="O9">
        <f t="shared" si="9"/>
        <v>148759.54023809524</v>
      </c>
      <c r="P9">
        <f t="shared" si="6"/>
        <v>0</v>
      </c>
      <c r="Q9">
        <f t="shared" si="10"/>
        <v>0</v>
      </c>
      <c r="S9">
        <f t="shared" si="11"/>
        <v>1000000</v>
      </c>
      <c r="T9">
        <f t="shared" si="7"/>
        <v>0</v>
      </c>
    </row>
    <row r="10" spans="1:21">
      <c r="A10" s="7">
        <v>35221</v>
      </c>
      <c r="B10" s="6">
        <v>0</v>
      </c>
      <c r="C10" s="8">
        <v>7.3187935080824378</v>
      </c>
      <c r="D10" s="9">
        <v>4.0763888888888893</v>
      </c>
      <c r="E10" s="10">
        <v>1.0218671774691359</v>
      </c>
      <c r="F10" s="10">
        <f t="shared" si="0"/>
        <v>2.3594835325476993</v>
      </c>
      <c r="G10" s="10">
        <f t="shared" si="1"/>
        <v>4.0763888888888893</v>
      </c>
      <c r="H10" s="10">
        <f t="shared" ref="H10:H73" si="12">AVERAGE(B7:B10)</f>
        <v>0</v>
      </c>
      <c r="I10" s="10">
        <f t="shared" si="2"/>
        <v>0</v>
      </c>
      <c r="J10" s="10">
        <f t="shared" si="3"/>
        <v>2.7203756916887127</v>
      </c>
      <c r="K10" s="10">
        <f t="shared" si="4"/>
        <v>0</v>
      </c>
      <c r="L10" s="10">
        <f t="shared" si="5"/>
        <v>0</v>
      </c>
      <c r="M10" s="10"/>
      <c r="N10">
        <f t="shared" si="8"/>
        <v>1000000</v>
      </c>
      <c r="O10">
        <f t="shared" si="9"/>
        <v>117159.54023809526</v>
      </c>
      <c r="P10">
        <f t="shared" si="6"/>
        <v>0</v>
      </c>
      <c r="Q10">
        <f t="shared" si="10"/>
        <v>0</v>
      </c>
      <c r="S10">
        <f t="shared" si="11"/>
        <v>1000000</v>
      </c>
      <c r="T10">
        <f t="shared" si="7"/>
        <v>0</v>
      </c>
    </row>
    <row r="11" spans="1:21">
      <c r="A11" s="7">
        <v>35222</v>
      </c>
      <c r="B11" s="6">
        <v>0</v>
      </c>
      <c r="C11" s="8">
        <v>1.5565950543969793</v>
      </c>
      <c r="D11" s="9">
        <v>4.8506944444444446</v>
      </c>
      <c r="E11" s="10">
        <v>1.0218671774691359</v>
      </c>
      <c r="F11" s="10">
        <f t="shared" si="0"/>
        <v>2.3594835325476993</v>
      </c>
      <c r="G11" s="10">
        <f t="shared" si="1"/>
        <v>4.8506944444444446</v>
      </c>
      <c r="H11" s="10">
        <f t="shared" si="12"/>
        <v>0</v>
      </c>
      <c r="I11" s="10">
        <f t="shared" si="2"/>
        <v>0</v>
      </c>
      <c r="J11" s="10">
        <f t="shared" si="3"/>
        <v>2.7203756916887127</v>
      </c>
      <c r="K11" s="10">
        <f t="shared" si="4"/>
        <v>0</v>
      </c>
      <c r="L11" s="10">
        <f t="shared" si="5"/>
        <v>0</v>
      </c>
      <c r="M11" s="10"/>
      <c r="N11">
        <f t="shared" si="8"/>
        <v>1000000</v>
      </c>
      <c r="O11">
        <f t="shared" si="9"/>
        <v>184059.54023809524</v>
      </c>
      <c r="P11">
        <f t="shared" si="6"/>
        <v>0</v>
      </c>
      <c r="Q11">
        <f t="shared" si="10"/>
        <v>0</v>
      </c>
      <c r="S11">
        <f t="shared" si="11"/>
        <v>1000000</v>
      </c>
      <c r="T11">
        <f t="shared" si="7"/>
        <v>0</v>
      </c>
    </row>
    <row r="12" spans="1:21">
      <c r="A12" s="7">
        <v>35223</v>
      </c>
      <c r="B12" s="6">
        <v>0</v>
      </c>
      <c r="C12" s="8">
        <v>0</v>
      </c>
      <c r="D12" s="9">
        <v>4.4074074074074074</v>
      </c>
      <c r="E12" s="10">
        <v>1.0218671774691359</v>
      </c>
      <c r="F12" s="10">
        <f t="shared" si="0"/>
        <v>2.3594835325476993</v>
      </c>
      <c r="G12" s="10">
        <f t="shared" si="1"/>
        <v>4.4074074074074074</v>
      </c>
      <c r="H12" s="10">
        <f t="shared" si="12"/>
        <v>0</v>
      </c>
      <c r="I12" s="10">
        <f t="shared" si="2"/>
        <v>0</v>
      </c>
      <c r="J12" s="10">
        <f t="shared" si="3"/>
        <v>2.7203756916887127</v>
      </c>
      <c r="K12" s="10">
        <f t="shared" si="4"/>
        <v>0</v>
      </c>
      <c r="L12" s="10">
        <f t="shared" si="5"/>
        <v>0</v>
      </c>
      <c r="M12" s="10"/>
      <c r="N12">
        <f t="shared" si="8"/>
        <v>1000000</v>
      </c>
      <c r="O12">
        <f t="shared" si="9"/>
        <v>145759.54023809521</v>
      </c>
      <c r="P12">
        <f t="shared" si="6"/>
        <v>0</v>
      </c>
      <c r="Q12">
        <f t="shared" si="10"/>
        <v>0</v>
      </c>
      <c r="S12">
        <f t="shared" si="11"/>
        <v>1000000</v>
      </c>
      <c r="T12">
        <f t="shared" si="7"/>
        <v>0</v>
      </c>
    </row>
    <row r="13" spans="1:21">
      <c r="A13" s="7">
        <v>35224</v>
      </c>
      <c r="B13" s="6">
        <v>0</v>
      </c>
      <c r="C13" s="8">
        <v>0</v>
      </c>
      <c r="D13" s="9">
        <v>3.3020833333333335</v>
      </c>
      <c r="E13" s="10">
        <v>1.0218671774691359</v>
      </c>
      <c r="F13" s="10">
        <f t="shared" si="0"/>
        <v>2.3594835325476993</v>
      </c>
      <c r="G13" s="10">
        <f t="shared" si="1"/>
        <v>3.3020833333333335</v>
      </c>
      <c r="H13" s="10">
        <f t="shared" si="12"/>
        <v>0</v>
      </c>
      <c r="I13" s="10">
        <f t="shared" si="2"/>
        <v>0</v>
      </c>
      <c r="J13" s="10">
        <f t="shared" si="3"/>
        <v>2.7203756916887127</v>
      </c>
      <c r="K13" s="10">
        <f t="shared" si="4"/>
        <v>0</v>
      </c>
      <c r="L13" s="10">
        <f t="shared" si="5"/>
        <v>0</v>
      </c>
      <c r="M13" s="10"/>
      <c r="N13">
        <f t="shared" si="8"/>
        <v>1000000</v>
      </c>
      <c r="O13">
        <f t="shared" si="9"/>
        <v>50259.540238095229</v>
      </c>
      <c r="P13">
        <f t="shared" si="6"/>
        <v>0</v>
      </c>
      <c r="Q13">
        <f t="shared" si="10"/>
        <v>0</v>
      </c>
      <c r="S13">
        <f t="shared" si="11"/>
        <v>1000000</v>
      </c>
      <c r="T13">
        <f t="shared" si="7"/>
        <v>0</v>
      </c>
    </row>
    <row r="14" spans="1:21">
      <c r="A14" s="7">
        <v>35225</v>
      </c>
      <c r="B14" s="6">
        <v>0</v>
      </c>
      <c r="C14" s="8">
        <v>0</v>
      </c>
      <c r="D14" s="9">
        <v>4.166666666666667</v>
      </c>
      <c r="E14" s="10">
        <v>1.0218671774691359</v>
      </c>
      <c r="F14" s="10">
        <f t="shared" si="0"/>
        <v>2.3594835325476993</v>
      </c>
      <c r="G14" s="10">
        <f t="shared" si="1"/>
        <v>4.166666666666667</v>
      </c>
      <c r="H14" s="10">
        <f t="shared" si="12"/>
        <v>0</v>
      </c>
      <c r="I14" s="10">
        <f t="shared" si="2"/>
        <v>0</v>
      </c>
      <c r="J14" s="10">
        <f t="shared" si="3"/>
        <v>2.7203756916887127</v>
      </c>
      <c r="K14" s="10">
        <f t="shared" si="4"/>
        <v>0</v>
      </c>
      <c r="L14" s="10">
        <f t="shared" si="5"/>
        <v>0</v>
      </c>
      <c r="M14" s="10"/>
      <c r="N14">
        <f t="shared" si="8"/>
        <v>1000000</v>
      </c>
      <c r="O14">
        <f t="shared" si="9"/>
        <v>124959.54023809524</v>
      </c>
      <c r="P14">
        <f t="shared" si="6"/>
        <v>0</v>
      </c>
      <c r="Q14">
        <f t="shared" si="10"/>
        <v>0</v>
      </c>
      <c r="S14">
        <f t="shared" si="11"/>
        <v>1000000</v>
      </c>
      <c r="T14">
        <f t="shared" si="7"/>
        <v>0</v>
      </c>
    </row>
    <row r="15" spans="1:21">
      <c r="A15" s="7">
        <v>35226</v>
      </c>
      <c r="B15" s="6">
        <v>0</v>
      </c>
      <c r="C15" s="8">
        <v>0</v>
      </c>
      <c r="D15" s="9">
        <v>4.5277777777777777</v>
      </c>
      <c r="E15" s="10">
        <v>1.0218671774691359</v>
      </c>
      <c r="F15" s="10">
        <f t="shared" si="0"/>
        <v>2.3594835325476993</v>
      </c>
      <c r="G15" s="10">
        <f t="shared" si="1"/>
        <v>4.5277777777777777</v>
      </c>
      <c r="H15" s="10">
        <f t="shared" si="12"/>
        <v>0</v>
      </c>
      <c r="I15" s="10">
        <f t="shared" si="2"/>
        <v>0</v>
      </c>
      <c r="J15" s="10">
        <f t="shared" si="3"/>
        <v>2.7203756916887127</v>
      </c>
      <c r="K15" s="10">
        <f t="shared" si="4"/>
        <v>0</v>
      </c>
      <c r="L15" s="10">
        <f t="shared" si="5"/>
        <v>0</v>
      </c>
      <c r="M15" s="10"/>
      <c r="N15">
        <f t="shared" si="8"/>
        <v>1000000</v>
      </c>
      <c r="O15">
        <f t="shared" si="9"/>
        <v>156159.54023809521</v>
      </c>
      <c r="P15">
        <f t="shared" si="6"/>
        <v>0</v>
      </c>
      <c r="Q15">
        <f t="shared" si="10"/>
        <v>0</v>
      </c>
      <c r="S15">
        <f t="shared" si="11"/>
        <v>1000000</v>
      </c>
      <c r="T15">
        <f t="shared" si="7"/>
        <v>0</v>
      </c>
    </row>
    <row r="16" spans="1:21">
      <c r="A16" s="7">
        <v>35227</v>
      </c>
      <c r="B16" s="6">
        <v>0</v>
      </c>
      <c r="C16" s="8">
        <v>0</v>
      </c>
      <c r="D16" s="9">
        <v>4.6273148148148149</v>
      </c>
      <c r="E16" s="10">
        <v>1.0218671774691359</v>
      </c>
      <c r="F16" s="10">
        <f t="shared" si="0"/>
        <v>2.3594835325476993</v>
      </c>
      <c r="G16" s="10">
        <f t="shared" si="1"/>
        <v>4.6273148148148149</v>
      </c>
      <c r="H16" s="10">
        <f t="shared" si="12"/>
        <v>0</v>
      </c>
      <c r="I16" s="10">
        <f t="shared" si="2"/>
        <v>0</v>
      </c>
      <c r="J16" s="10">
        <f t="shared" si="3"/>
        <v>2.7203756916887127</v>
      </c>
      <c r="K16" s="10">
        <f t="shared" si="4"/>
        <v>0</v>
      </c>
      <c r="L16" s="10">
        <f t="shared" si="5"/>
        <v>0</v>
      </c>
      <c r="M16" s="10"/>
      <c r="N16">
        <f t="shared" si="8"/>
        <v>1000000</v>
      </c>
      <c r="O16">
        <f t="shared" si="9"/>
        <v>164759.54023809521</v>
      </c>
      <c r="P16">
        <f t="shared" si="6"/>
        <v>0</v>
      </c>
      <c r="Q16">
        <f t="shared" si="10"/>
        <v>0</v>
      </c>
      <c r="S16">
        <f t="shared" si="11"/>
        <v>1000000</v>
      </c>
      <c r="T16">
        <f t="shared" si="7"/>
        <v>0</v>
      </c>
    </row>
    <row r="17" spans="1:20">
      <c r="A17" s="7">
        <v>35228</v>
      </c>
      <c r="B17" s="6">
        <v>0</v>
      </c>
      <c r="C17" s="8">
        <v>0</v>
      </c>
      <c r="D17" s="9">
        <v>4.1967592592592595</v>
      </c>
      <c r="E17" s="10">
        <v>1.0218671774691359</v>
      </c>
      <c r="F17" s="10">
        <f t="shared" si="0"/>
        <v>2.3594835325476993</v>
      </c>
      <c r="G17" s="10">
        <f t="shared" si="1"/>
        <v>4.1967592592592595</v>
      </c>
      <c r="H17" s="10">
        <f t="shared" si="12"/>
        <v>0</v>
      </c>
      <c r="I17" s="10">
        <f t="shared" si="2"/>
        <v>0</v>
      </c>
      <c r="J17" s="10">
        <f t="shared" si="3"/>
        <v>2.7203756916887127</v>
      </c>
      <c r="K17" s="10">
        <f t="shared" si="4"/>
        <v>0</v>
      </c>
      <c r="L17" s="10">
        <f t="shared" si="5"/>
        <v>0</v>
      </c>
      <c r="M17" s="10"/>
      <c r="N17">
        <f t="shared" si="8"/>
        <v>1000000</v>
      </c>
      <c r="O17">
        <f t="shared" si="9"/>
        <v>127559.54023809524</v>
      </c>
      <c r="P17">
        <f t="shared" si="6"/>
        <v>0</v>
      </c>
      <c r="Q17">
        <f t="shared" si="10"/>
        <v>0</v>
      </c>
      <c r="S17">
        <f t="shared" si="11"/>
        <v>1000000</v>
      </c>
      <c r="T17">
        <f t="shared" si="7"/>
        <v>0</v>
      </c>
    </row>
    <row r="18" spans="1:20">
      <c r="A18" s="7">
        <v>35229</v>
      </c>
      <c r="B18" s="6">
        <v>0</v>
      </c>
      <c r="C18" s="8">
        <v>0</v>
      </c>
      <c r="D18" s="9">
        <v>3.0277777777777777</v>
      </c>
      <c r="E18" s="10">
        <v>1.0218671774691359</v>
      </c>
      <c r="F18" s="10">
        <f t="shared" si="0"/>
        <v>2.3594835325476993</v>
      </c>
      <c r="G18" s="10">
        <f t="shared" si="1"/>
        <v>3.0277777777777777</v>
      </c>
      <c r="H18" s="10">
        <f t="shared" si="12"/>
        <v>0</v>
      </c>
      <c r="I18" s="10">
        <f t="shared" si="2"/>
        <v>0</v>
      </c>
      <c r="J18" s="10">
        <f t="shared" si="3"/>
        <v>2.7203756916887127</v>
      </c>
      <c r="K18" s="10">
        <f t="shared" si="4"/>
        <v>0</v>
      </c>
      <c r="L18" s="10">
        <f t="shared" si="5"/>
        <v>0</v>
      </c>
      <c r="M18" s="10"/>
      <c r="N18">
        <f t="shared" si="8"/>
        <v>1000000</v>
      </c>
      <c r="O18">
        <f t="shared" si="9"/>
        <v>26559.540238095211</v>
      </c>
      <c r="P18">
        <f t="shared" si="6"/>
        <v>0</v>
      </c>
      <c r="Q18">
        <f t="shared" si="10"/>
        <v>0</v>
      </c>
      <c r="S18">
        <f t="shared" si="11"/>
        <v>1000000</v>
      </c>
      <c r="T18">
        <f t="shared" si="7"/>
        <v>0</v>
      </c>
    </row>
    <row r="19" spans="1:20">
      <c r="A19" s="7">
        <v>35230</v>
      </c>
      <c r="B19" s="6">
        <v>0</v>
      </c>
      <c r="C19" s="8">
        <v>0</v>
      </c>
      <c r="D19" s="9">
        <v>3.3784722222222223</v>
      </c>
      <c r="E19" s="10">
        <v>1.0218671774691359</v>
      </c>
      <c r="F19" s="10">
        <f t="shared" si="0"/>
        <v>2.3594835325476993</v>
      </c>
      <c r="G19" s="10">
        <f t="shared" si="1"/>
        <v>3.3784722222222223</v>
      </c>
      <c r="H19" s="10">
        <f t="shared" si="12"/>
        <v>0</v>
      </c>
      <c r="I19" s="10">
        <f t="shared" si="2"/>
        <v>0</v>
      </c>
      <c r="J19" s="10">
        <f t="shared" si="3"/>
        <v>2.7203756916887127</v>
      </c>
      <c r="K19" s="10">
        <f t="shared" si="4"/>
        <v>0</v>
      </c>
      <c r="L19" s="10">
        <f t="shared" si="5"/>
        <v>0</v>
      </c>
      <c r="M19" s="10"/>
      <c r="N19">
        <f t="shared" si="8"/>
        <v>1000000</v>
      </c>
      <c r="O19">
        <f t="shared" si="9"/>
        <v>56859.540238095229</v>
      </c>
      <c r="P19">
        <f t="shared" si="6"/>
        <v>0</v>
      </c>
      <c r="Q19">
        <f t="shared" si="10"/>
        <v>0</v>
      </c>
      <c r="S19">
        <f t="shared" si="11"/>
        <v>1000000</v>
      </c>
      <c r="T19">
        <f t="shared" si="7"/>
        <v>0</v>
      </c>
    </row>
    <row r="20" spans="1:20">
      <c r="A20" s="7">
        <v>35231</v>
      </c>
      <c r="B20" s="6">
        <v>0</v>
      </c>
      <c r="C20" s="8">
        <v>0</v>
      </c>
      <c r="D20" s="9">
        <v>3.5231481481481484</v>
      </c>
      <c r="E20" s="10">
        <v>1.0218671774691359</v>
      </c>
      <c r="F20" s="10">
        <f t="shared" si="0"/>
        <v>2.3594835325476993</v>
      </c>
      <c r="G20" s="10">
        <f t="shared" si="1"/>
        <v>3.5231481481481484</v>
      </c>
      <c r="H20" s="10">
        <f t="shared" si="12"/>
        <v>0</v>
      </c>
      <c r="I20" s="10">
        <f t="shared" si="2"/>
        <v>0</v>
      </c>
      <c r="J20" s="10">
        <f t="shared" si="3"/>
        <v>2.7203756916887127</v>
      </c>
      <c r="K20" s="10">
        <f t="shared" si="4"/>
        <v>0</v>
      </c>
      <c r="L20" s="10">
        <f t="shared" si="5"/>
        <v>0</v>
      </c>
      <c r="M20" s="10"/>
      <c r="N20">
        <f t="shared" si="8"/>
        <v>1000000</v>
      </c>
      <c r="O20">
        <f t="shared" si="9"/>
        <v>69359.540238095244</v>
      </c>
      <c r="P20">
        <f t="shared" si="6"/>
        <v>0</v>
      </c>
      <c r="Q20">
        <f t="shared" si="10"/>
        <v>0</v>
      </c>
      <c r="S20">
        <f t="shared" si="11"/>
        <v>1000000</v>
      </c>
      <c r="T20">
        <f t="shared" si="7"/>
        <v>0</v>
      </c>
    </row>
    <row r="21" spans="1:20">
      <c r="A21" s="7">
        <v>35232</v>
      </c>
      <c r="B21" s="6">
        <v>0</v>
      </c>
      <c r="C21" s="8">
        <v>0</v>
      </c>
      <c r="D21" s="9">
        <v>2.3148148148148149</v>
      </c>
      <c r="E21" s="10">
        <v>1.0218671774691359</v>
      </c>
      <c r="F21" s="10">
        <f t="shared" si="0"/>
        <v>2.3594835325476993</v>
      </c>
      <c r="G21" s="10">
        <f t="shared" si="1"/>
        <v>2.3148148148148149</v>
      </c>
      <c r="H21" s="10">
        <f t="shared" si="12"/>
        <v>0</v>
      </c>
      <c r="I21" s="10">
        <f t="shared" si="2"/>
        <v>0</v>
      </c>
      <c r="J21" s="10">
        <f t="shared" si="3"/>
        <v>2.7203756916887127</v>
      </c>
      <c r="K21" s="10">
        <f t="shared" si="4"/>
        <v>0.40556087687389786</v>
      </c>
      <c r="L21" s="10">
        <f t="shared" si="5"/>
        <v>35040.459761904778</v>
      </c>
      <c r="M21" s="10"/>
      <c r="N21">
        <f t="shared" si="8"/>
        <v>1000000</v>
      </c>
      <c r="O21">
        <f t="shared" si="9"/>
        <v>-35040.459761904778</v>
      </c>
      <c r="P21">
        <f t="shared" si="6"/>
        <v>0</v>
      </c>
      <c r="Q21">
        <f t="shared" si="10"/>
        <v>0</v>
      </c>
      <c r="S21">
        <f t="shared" si="11"/>
        <v>1000000</v>
      </c>
      <c r="T21">
        <f t="shared" si="7"/>
        <v>0</v>
      </c>
    </row>
    <row r="22" spans="1:20">
      <c r="A22" s="7">
        <v>35233</v>
      </c>
      <c r="B22" s="6">
        <v>0</v>
      </c>
      <c r="C22" s="8">
        <v>0</v>
      </c>
      <c r="D22" s="9">
        <v>2.5127314814814814</v>
      </c>
      <c r="E22" s="10">
        <v>1.0218671774691359</v>
      </c>
      <c r="F22" s="10">
        <f t="shared" si="0"/>
        <v>2.3594835325476993</v>
      </c>
      <c r="G22" s="10">
        <f t="shared" si="1"/>
        <v>2.5127314814814814</v>
      </c>
      <c r="H22" s="10">
        <f t="shared" si="12"/>
        <v>0</v>
      </c>
      <c r="I22" s="10">
        <f t="shared" si="2"/>
        <v>0</v>
      </c>
      <c r="J22" s="10">
        <f t="shared" si="3"/>
        <v>2.7203756916887127</v>
      </c>
      <c r="K22" s="10">
        <f t="shared" si="4"/>
        <v>0.20764421020723134</v>
      </c>
      <c r="L22" s="10">
        <f t="shared" si="5"/>
        <v>17940.459761904789</v>
      </c>
      <c r="M22" s="10"/>
      <c r="N22">
        <f t="shared" si="8"/>
        <v>964959.54023809521</v>
      </c>
      <c r="O22">
        <f t="shared" si="9"/>
        <v>-17940.459761904789</v>
      </c>
      <c r="P22">
        <f t="shared" si="6"/>
        <v>0</v>
      </c>
      <c r="Q22">
        <f t="shared" si="10"/>
        <v>0</v>
      </c>
      <c r="S22">
        <f t="shared" si="11"/>
        <v>964959.54023809521</v>
      </c>
      <c r="T22">
        <f t="shared" si="7"/>
        <v>0</v>
      </c>
    </row>
    <row r="23" spans="1:20">
      <c r="A23" s="7">
        <v>35234</v>
      </c>
      <c r="B23" s="6">
        <v>0</v>
      </c>
      <c r="C23" s="8">
        <v>0</v>
      </c>
      <c r="D23" s="9">
        <v>2.4780092592592591</v>
      </c>
      <c r="E23" s="10">
        <v>1.0218671774691359</v>
      </c>
      <c r="F23" s="10">
        <f t="shared" si="0"/>
        <v>2.3594835325476993</v>
      </c>
      <c r="G23" s="10">
        <f t="shared" si="1"/>
        <v>2.4780092592592591</v>
      </c>
      <c r="H23" s="10">
        <f t="shared" si="12"/>
        <v>0</v>
      </c>
      <c r="I23" s="10">
        <f t="shared" si="2"/>
        <v>0</v>
      </c>
      <c r="J23" s="10">
        <f t="shared" si="3"/>
        <v>2.7203756916887127</v>
      </c>
      <c r="K23" s="10">
        <f t="shared" si="4"/>
        <v>0.24236643242945366</v>
      </c>
      <c r="L23" s="10">
        <f t="shared" si="5"/>
        <v>20940.459761904796</v>
      </c>
      <c r="M23" s="10"/>
      <c r="N23">
        <f t="shared" si="8"/>
        <v>947019.08047619043</v>
      </c>
      <c r="O23">
        <f t="shared" si="9"/>
        <v>-20940.459761904796</v>
      </c>
      <c r="P23">
        <f t="shared" si="6"/>
        <v>0</v>
      </c>
      <c r="Q23">
        <f t="shared" si="10"/>
        <v>0</v>
      </c>
      <c r="S23">
        <f t="shared" si="11"/>
        <v>947019.08047619043</v>
      </c>
      <c r="T23">
        <f t="shared" si="7"/>
        <v>0</v>
      </c>
    </row>
    <row r="24" spans="1:20">
      <c r="A24" s="7">
        <v>35235</v>
      </c>
      <c r="B24" s="6">
        <v>0</v>
      </c>
      <c r="C24" s="8">
        <v>0</v>
      </c>
      <c r="D24" s="9">
        <v>3.0127314814814814</v>
      </c>
      <c r="E24" s="10">
        <v>1.0218671774691359</v>
      </c>
      <c r="F24" s="10">
        <f t="shared" si="0"/>
        <v>2.3594835325476993</v>
      </c>
      <c r="G24" s="10">
        <f t="shared" si="1"/>
        <v>3.0127314814814814</v>
      </c>
      <c r="H24" s="10">
        <f t="shared" si="12"/>
        <v>0</v>
      </c>
      <c r="I24" s="10">
        <f t="shared" si="2"/>
        <v>0</v>
      </c>
      <c r="J24" s="10">
        <f t="shared" si="3"/>
        <v>2.7203756916887127</v>
      </c>
      <c r="K24" s="10">
        <f t="shared" si="4"/>
        <v>0</v>
      </c>
      <c r="L24" s="10">
        <f t="shared" si="5"/>
        <v>0</v>
      </c>
      <c r="M24" s="10"/>
      <c r="N24">
        <f t="shared" si="8"/>
        <v>926078.62071428564</v>
      </c>
      <c r="O24">
        <f t="shared" si="9"/>
        <v>25259.540238095211</v>
      </c>
      <c r="P24">
        <f t="shared" si="6"/>
        <v>0</v>
      </c>
      <c r="Q24">
        <f t="shared" si="10"/>
        <v>0</v>
      </c>
      <c r="S24">
        <f t="shared" si="11"/>
        <v>926078.62071428564</v>
      </c>
      <c r="T24">
        <f t="shared" si="7"/>
        <v>0</v>
      </c>
    </row>
    <row r="25" spans="1:20">
      <c r="A25" s="7">
        <v>35236</v>
      </c>
      <c r="B25" s="6">
        <v>0</v>
      </c>
      <c r="C25" s="8">
        <v>0</v>
      </c>
      <c r="D25" s="9">
        <v>2.1793981481481484</v>
      </c>
      <c r="E25" s="10">
        <v>1.0218671774691359</v>
      </c>
      <c r="F25" s="10">
        <f t="shared" si="0"/>
        <v>2.3594835325476993</v>
      </c>
      <c r="G25" s="10">
        <f t="shared" si="1"/>
        <v>2.1793981481481484</v>
      </c>
      <c r="H25" s="10">
        <f t="shared" si="12"/>
        <v>0</v>
      </c>
      <c r="I25" s="10">
        <f t="shared" si="2"/>
        <v>0</v>
      </c>
      <c r="J25" s="10">
        <f t="shared" si="3"/>
        <v>2.7203756916887127</v>
      </c>
      <c r="K25" s="10">
        <f t="shared" si="4"/>
        <v>0.54097754354056438</v>
      </c>
      <c r="L25" s="10">
        <f t="shared" si="5"/>
        <v>46740.459761904764</v>
      </c>
      <c r="M25" s="10"/>
      <c r="N25">
        <f t="shared" si="8"/>
        <v>951338.16095238086</v>
      </c>
      <c r="O25">
        <f t="shared" si="9"/>
        <v>-46740.459761904764</v>
      </c>
      <c r="P25">
        <f t="shared" si="6"/>
        <v>0</v>
      </c>
      <c r="Q25">
        <f t="shared" si="10"/>
        <v>0</v>
      </c>
      <c r="S25">
        <f t="shared" si="11"/>
        <v>926078.62071428564</v>
      </c>
      <c r="T25">
        <f t="shared" si="7"/>
        <v>0</v>
      </c>
    </row>
    <row r="26" spans="1:20">
      <c r="A26" s="7">
        <v>35237</v>
      </c>
      <c r="B26" s="6">
        <v>0.3</v>
      </c>
      <c r="C26" s="8">
        <v>0</v>
      </c>
      <c r="D26" s="9">
        <v>3.2997685185185186</v>
      </c>
      <c r="E26" s="10">
        <v>1.0218671774691359</v>
      </c>
      <c r="F26" s="10">
        <f t="shared" si="0"/>
        <v>2.3594835325476993</v>
      </c>
      <c r="G26" s="10">
        <f t="shared" si="1"/>
        <v>3.2997685185185186</v>
      </c>
      <c r="H26" s="10">
        <f t="shared" si="12"/>
        <v>7.4999999999999997E-2</v>
      </c>
      <c r="I26" s="10">
        <f t="shared" si="2"/>
        <v>0</v>
      </c>
      <c r="J26" s="10">
        <f t="shared" si="3"/>
        <v>2.7203756916887127</v>
      </c>
      <c r="K26" s="10">
        <f t="shared" si="4"/>
        <v>0</v>
      </c>
      <c r="L26" s="10">
        <f t="shared" si="5"/>
        <v>0</v>
      </c>
      <c r="M26" s="10"/>
      <c r="N26">
        <f t="shared" si="8"/>
        <v>904597.70119047607</v>
      </c>
      <c r="O26">
        <f t="shared" si="9"/>
        <v>50059.540238095229</v>
      </c>
      <c r="P26">
        <f t="shared" si="6"/>
        <v>0</v>
      </c>
      <c r="Q26">
        <f t="shared" si="10"/>
        <v>0</v>
      </c>
      <c r="S26">
        <f t="shared" si="11"/>
        <v>879338.16095238086</v>
      </c>
      <c r="T26">
        <f t="shared" si="7"/>
        <v>0</v>
      </c>
    </row>
    <row r="27" spans="1:20">
      <c r="A27" s="7">
        <v>35238</v>
      </c>
      <c r="B27" s="6">
        <v>0.2</v>
      </c>
      <c r="C27" s="8">
        <v>0</v>
      </c>
      <c r="D27" s="9">
        <v>2.5532407407407409</v>
      </c>
      <c r="E27" s="10">
        <v>1.0218671774691359</v>
      </c>
      <c r="F27" s="10">
        <f t="shared" si="0"/>
        <v>2.3594835325476993</v>
      </c>
      <c r="G27" s="10">
        <f t="shared" si="1"/>
        <v>2.5532407407407409</v>
      </c>
      <c r="H27" s="10">
        <f t="shared" si="12"/>
        <v>0.125</v>
      </c>
      <c r="I27" s="10">
        <f t="shared" si="2"/>
        <v>0</v>
      </c>
      <c r="J27" s="10">
        <f t="shared" si="3"/>
        <v>2.7203756916887127</v>
      </c>
      <c r="K27" s="10">
        <f t="shared" si="4"/>
        <v>0.16713495094797182</v>
      </c>
      <c r="L27" s="10">
        <f t="shared" si="5"/>
        <v>14440.459761904765</v>
      </c>
      <c r="M27" s="10"/>
      <c r="N27">
        <f t="shared" si="8"/>
        <v>954657.24142857129</v>
      </c>
      <c r="O27">
        <f t="shared" si="9"/>
        <v>-14440.459761904765</v>
      </c>
      <c r="P27">
        <f t="shared" si="6"/>
        <v>0</v>
      </c>
      <c r="Q27">
        <f t="shared" si="10"/>
        <v>0</v>
      </c>
      <c r="S27">
        <f t="shared" si="11"/>
        <v>879338.16095238086</v>
      </c>
      <c r="T27">
        <f t="shared" si="7"/>
        <v>0</v>
      </c>
    </row>
    <row r="28" spans="1:20">
      <c r="A28" s="7">
        <v>35239</v>
      </c>
      <c r="B28" s="6">
        <v>40.5</v>
      </c>
      <c r="C28" s="8">
        <v>31.748770580703113</v>
      </c>
      <c r="D28" s="9">
        <v>0.34722222222222221</v>
      </c>
      <c r="E28" s="10">
        <v>1.0218671774691359</v>
      </c>
      <c r="F28" s="10">
        <f t="shared" si="0"/>
        <v>2.3594835325476993</v>
      </c>
      <c r="G28" s="10">
        <f t="shared" si="1"/>
        <v>0</v>
      </c>
      <c r="H28" s="10">
        <f t="shared" si="12"/>
        <v>10.25</v>
      </c>
      <c r="I28" s="10">
        <f t="shared" si="2"/>
        <v>40.5</v>
      </c>
      <c r="J28" s="10">
        <f t="shared" si="3"/>
        <v>0</v>
      </c>
      <c r="K28" s="10">
        <f t="shared" si="4"/>
        <v>0</v>
      </c>
      <c r="L28" s="10">
        <f t="shared" si="5"/>
        <v>0</v>
      </c>
      <c r="M28" s="10"/>
      <c r="N28">
        <f t="shared" si="8"/>
        <v>940216.7816666665</v>
      </c>
      <c r="O28">
        <f t="shared" si="9"/>
        <v>0</v>
      </c>
      <c r="P28">
        <f t="shared" si="6"/>
        <v>11785500</v>
      </c>
      <c r="Q28">
        <f t="shared" si="10"/>
        <v>0</v>
      </c>
      <c r="S28">
        <f t="shared" si="11"/>
        <v>864897.70119047607</v>
      </c>
      <c r="T28">
        <f t="shared" si="7"/>
        <v>0</v>
      </c>
    </row>
    <row r="29" spans="1:20">
      <c r="A29" s="7">
        <v>35240</v>
      </c>
      <c r="B29" s="6">
        <v>0</v>
      </c>
      <c r="C29" s="8">
        <v>0</v>
      </c>
      <c r="D29" s="9">
        <v>1.7986111111111112</v>
      </c>
      <c r="E29" s="10">
        <v>1.0218671774691359</v>
      </c>
      <c r="F29" s="10">
        <f t="shared" si="0"/>
        <v>2.3594835325476993</v>
      </c>
      <c r="G29" s="10">
        <f t="shared" si="1"/>
        <v>1.7986111111111112</v>
      </c>
      <c r="H29" s="10">
        <f t="shared" si="12"/>
        <v>10.25</v>
      </c>
      <c r="I29" s="10">
        <f t="shared" si="2"/>
        <v>0</v>
      </c>
      <c r="J29" s="10">
        <f t="shared" si="3"/>
        <v>2.7203756916887127</v>
      </c>
      <c r="K29" s="10">
        <f t="shared" si="4"/>
        <v>0.92176458057760158</v>
      </c>
      <c r="L29" s="10">
        <f t="shared" si="5"/>
        <v>79640.459761904771</v>
      </c>
      <c r="M29" s="10"/>
      <c r="N29">
        <f t="shared" si="8"/>
        <v>1000000</v>
      </c>
      <c r="O29">
        <f t="shared" si="9"/>
        <v>-79640.459761904771</v>
      </c>
      <c r="P29">
        <f t="shared" si="6"/>
        <v>0</v>
      </c>
      <c r="Q29">
        <f t="shared" si="10"/>
        <v>0</v>
      </c>
      <c r="S29">
        <f t="shared" si="11"/>
        <v>1000000</v>
      </c>
      <c r="T29">
        <f t="shared" si="7"/>
        <v>0</v>
      </c>
    </row>
    <row r="30" spans="1:20">
      <c r="A30" s="7">
        <v>35241</v>
      </c>
      <c r="B30" s="6">
        <v>1.6</v>
      </c>
      <c r="C30" s="8">
        <v>1.5565950543969793</v>
      </c>
      <c r="D30" s="9">
        <v>2.9456018518518516</v>
      </c>
      <c r="E30" s="10">
        <v>1.0218671774691359</v>
      </c>
      <c r="F30" s="10">
        <f t="shared" si="0"/>
        <v>2.3594835325476993</v>
      </c>
      <c r="G30" s="10">
        <f t="shared" si="1"/>
        <v>2.9456018518518516</v>
      </c>
      <c r="H30" s="10">
        <f t="shared" si="12"/>
        <v>10.575000000000001</v>
      </c>
      <c r="I30" s="10">
        <f t="shared" si="2"/>
        <v>1.6</v>
      </c>
      <c r="J30" s="10">
        <f t="shared" si="3"/>
        <v>0</v>
      </c>
      <c r="K30" s="10">
        <f t="shared" si="4"/>
        <v>0</v>
      </c>
      <c r="L30" s="10">
        <f t="shared" si="5"/>
        <v>0</v>
      </c>
      <c r="M30" s="10"/>
      <c r="N30">
        <f t="shared" si="8"/>
        <v>920359.54023809521</v>
      </c>
      <c r="O30">
        <f t="shared" si="9"/>
        <v>254499.99999999997</v>
      </c>
      <c r="P30">
        <f t="shared" si="6"/>
        <v>465600</v>
      </c>
      <c r="Q30">
        <f t="shared" si="10"/>
        <v>0</v>
      </c>
      <c r="S30">
        <f t="shared" si="11"/>
        <v>920359.54023809521</v>
      </c>
      <c r="T30">
        <f t="shared" si="7"/>
        <v>0</v>
      </c>
    </row>
    <row r="31" spans="1:20">
      <c r="A31" s="7">
        <v>35242</v>
      </c>
      <c r="B31" s="6">
        <v>4.8</v>
      </c>
      <c r="C31" s="8">
        <v>4.1335853578774495</v>
      </c>
      <c r="D31" s="9">
        <v>1.9548611111111112</v>
      </c>
      <c r="E31" s="10">
        <v>1.0218671774691359</v>
      </c>
      <c r="F31" s="10">
        <f t="shared" si="0"/>
        <v>2.3594835325476993</v>
      </c>
      <c r="G31" s="10">
        <f t="shared" si="1"/>
        <v>1.9548611111111112</v>
      </c>
      <c r="H31" s="10">
        <f t="shared" si="12"/>
        <v>11.725</v>
      </c>
      <c r="I31" s="10">
        <f t="shared" si="2"/>
        <v>4.8</v>
      </c>
      <c r="J31" s="10">
        <f t="shared" si="3"/>
        <v>0</v>
      </c>
      <c r="K31" s="10">
        <f t="shared" si="4"/>
        <v>0</v>
      </c>
      <c r="L31" s="10">
        <f t="shared" si="5"/>
        <v>0</v>
      </c>
      <c r="M31" s="10"/>
      <c r="N31">
        <f t="shared" si="8"/>
        <v>1000000</v>
      </c>
      <c r="O31">
        <f t="shared" si="9"/>
        <v>168900</v>
      </c>
      <c r="P31">
        <f t="shared" si="6"/>
        <v>1396800</v>
      </c>
      <c r="Q31">
        <f t="shared" si="10"/>
        <v>0</v>
      </c>
      <c r="S31">
        <f t="shared" si="11"/>
        <v>1000000</v>
      </c>
      <c r="T31">
        <f t="shared" si="7"/>
        <v>0</v>
      </c>
    </row>
    <row r="32" spans="1:20">
      <c r="A32" s="7">
        <v>35243</v>
      </c>
      <c r="B32" s="6">
        <v>1.1000000000000001</v>
      </c>
      <c r="C32" s="8">
        <v>4.1335853578774495</v>
      </c>
      <c r="D32" s="9">
        <v>0.105</v>
      </c>
      <c r="E32" s="10">
        <v>1.0218671774691359</v>
      </c>
      <c r="F32" s="10">
        <f t="shared" si="0"/>
        <v>2.3594835325476993</v>
      </c>
      <c r="G32" s="10">
        <f t="shared" si="1"/>
        <v>0.105</v>
      </c>
      <c r="H32" s="10">
        <f t="shared" si="12"/>
        <v>1.875</v>
      </c>
      <c r="I32" s="10">
        <f t="shared" si="2"/>
        <v>0</v>
      </c>
      <c r="J32" s="10">
        <f t="shared" si="3"/>
        <v>2.7203756916887127</v>
      </c>
      <c r="K32" s="10">
        <f t="shared" si="4"/>
        <v>2.6153756916887128</v>
      </c>
      <c r="L32" s="10">
        <f t="shared" si="5"/>
        <v>225968.45976190479</v>
      </c>
      <c r="M32" s="10"/>
      <c r="N32">
        <f t="shared" si="8"/>
        <v>1000000</v>
      </c>
      <c r="O32">
        <f t="shared" si="9"/>
        <v>-225968.45976190479</v>
      </c>
      <c r="P32">
        <f t="shared" si="6"/>
        <v>0</v>
      </c>
      <c r="Q32">
        <f t="shared" si="10"/>
        <v>0</v>
      </c>
      <c r="S32">
        <f t="shared" si="11"/>
        <v>1000000</v>
      </c>
      <c r="T32">
        <f t="shared" si="7"/>
        <v>0</v>
      </c>
    </row>
    <row r="33" spans="1:20">
      <c r="A33" s="7">
        <v>35244</v>
      </c>
      <c r="B33" s="6">
        <v>0</v>
      </c>
      <c r="C33" s="8">
        <v>1.5565950543969793</v>
      </c>
      <c r="D33" s="9">
        <v>0.69939814814814816</v>
      </c>
      <c r="E33" s="10">
        <v>1.0218671774691359</v>
      </c>
      <c r="F33" s="10">
        <f t="shared" si="0"/>
        <v>2.3594835325476993</v>
      </c>
      <c r="G33" s="10">
        <f t="shared" si="1"/>
        <v>0.69939814814814816</v>
      </c>
      <c r="H33" s="10">
        <f t="shared" si="12"/>
        <v>1.875</v>
      </c>
      <c r="I33" s="10">
        <f t="shared" si="2"/>
        <v>0</v>
      </c>
      <c r="J33" s="10">
        <f t="shared" si="3"/>
        <v>2.7203756916887127</v>
      </c>
      <c r="K33" s="10">
        <f t="shared" si="4"/>
        <v>2.0209775435405648</v>
      </c>
      <c r="L33" s="10">
        <f t="shared" si="5"/>
        <v>174612.45976190479</v>
      </c>
      <c r="M33" s="10"/>
      <c r="N33">
        <f t="shared" si="8"/>
        <v>774031.54023809521</v>
      </c>
      <c r="O33">
        <f t="shared" si="9"/>
        <v>-174612.45976190479</v>
      </c>
      <c r="P33">
        <f t="shared" si="6"/>
        <v>0</v>
      </c>
      <c r="Q33">
        <f t="shared" si="10"/>
        <v>0</v>
      </c>
      <c r="S33">
        <f t="shared" si="11"/>
        <v>774031.54023809521</v>
      </c>
      <c r="T33">
        <f t="shared" si="7"/>
        <v>0</v>
      </c>
    </row>
    <row r="34" spans="1:20">
      <c r="A34" s="7">
        <v>35245</v>
      </c>
      <c r="B34" s="6">
        <v>0</v>
      </c>
      <c r="C34" s="8">
        <v>0.58617107271185875</v>
      </c>
      <c r="D34" s="9">
        <v>0.3125</v>
      </c>
      <c r="E34" s="10">
        <v>1.0218671774691359</v>
      </c>
      <c r="F34" s="10">
        <f t="shared" si="0"/>
        <v>2.3594835325476993</v>
      </c>
      <c r="G34" s="10">
        <f t="shared" si="1"/>
        <v>0.3125</v>
      </c>
      <c r="H34" s="10">
        <f t="shared" si="12"/>
        <v>1.4750000000000001</v>
      </c>
      <c r="I34" s="10">
        <f t="shared" si="2"/>
        <v>0</v>
      </c>
      <c r="J34" s="10">
        <f t="shared" si="3"/>
        <v>2.7203756916887127</v>
      </c>
      <c r="K34" s="10">
        <f t="shared" si="4"/>
        <v>2.4078756916887127</v>
      </c>
      <c r="L34" s="10">
        <f t="shared" si="5"/>
        <v>208040.45976190479</v>
      </c>
      <c r="M34" s="10"/>
      <c r="N34">
        <f t="shared" si="8"/>
        <v>599419.08047619043</v>
      </c>
      <c r="O34">
        <f t="shared" si="9"/>
        <v>-208040.45976190479</v>
      </c>
      <c r="P34">
        <f t="shared" si="6"/>
        <v>0</v>
      </c>
      <c r="Q34">
        <f t="shared" si="10"/>
        <v>0</v>
      </c>
      <c r="S34">
        <f t="shared" si="11"/>
        <v>599419.08047619043</v>
      </c>
      <c r="T34">
        <f t="shared" si="7"/>
        <v>0</v>
      </c>
    </row>
    <row r="35" spans="1:20">
      <c r="A35" s="7">
        <v>35246</v>
      </c>
      <c r="B35" s="6">
        <v>0</v>
      </c>
      <c r="C35" s="8">
        <v>0</v>
      </c>
      <c r="D35" s="9">
        <v>0.105</v>
      </c>
      <c r="E35" s="10">
        <v>1.0218671774691359</v>
      </c>
      <c r="F35" s="10">
        <f t="shared" si="0"/>
        <v>2.3594835325476993</v>
      </c>
      <c r="G35" s="10">
        <f t="shared" si="1"/>
        <v>0.105</v>
      </c>
      <c r="H35" s="10">
        <f t="shared" si="12"/>
        <v>0.27500000000000002</v>
      </c>
      <c r="I35" s="10">
        <f t="shared" si="2"/>
        <v>0</v>
      </c>
      <c r="J35" s="10">
        <f t="shared" si="3"/>
        <v>2.7203756916887127</v>
      </c>
      <c r="K35" s="10">
        <f t="shared" si="4"/>
        <v>2.6153756916887128</v>
      </c>
      <c r="L35" s="10">
        <f t="shared" si="5"/>
        <v>225968.45976190479</v>
      </c>
      <c r="M35" s="10"/>
      <c r="N35">
        <f t="shared" si="8"/>
        <v>391378.62071428564</v>
      </c>
      <c r="O35">
        <f t="shared" si="9"/>
        <v>-225968.45976190479</v>
      </c>
      <c r="P35">
        <f t="shared" si="6"/>
        <v>0</v>
      </c>
      <c r="Q35">
        <f t="shared" si="10"/>
        <v>0</v>
      </c>
      <c r="S35">
        <f t="shared" si="11"/>
        <v>391378.62071428564</v>
      </c>
      <c r="T35">
        <f t="shared" si="7"/>
        <v>0</v>
      </c>
    </row>
    <row r="36" spans="1:20">
      <c r="A36" s="7">
        <v>35247</v>
      </c>
      <c r="B36" s="6">
        <v>0</v>
      </c>
      <c r="C36" s="8">
        <v>0</v>
      </c>
      <c r="D36" s="9">
        <v>0.105</v>
      </c>
      <c r="E36" s="10">
        <v>1.3844652081839903</v>
      </c>
      <c r="F36" s="10">
        <f t="shared" si="0"/>
        <v>3.0187526793019797</v>
      </c>
      <c r="G36" s="10">
        <f t="shared" si="1"/>
        <v>0.105</v>
      </c>
      <c r="H36" s="10">
        <f t="shared" si="12"/>
        <v>0</v>
      </c>
      <c r="I36" s="10">
        <f t="shared" si="2"/>
        <v>0</v>
      </c>
      <c r="J36" s="10">
        <f t="shared" si="3"/>
        <v>3.3678721751080953</v>
      </c>
      <c r="K36" s="10">
        <f t="shared" si="4"/>
        <v>3.2628721751080954</v>
      </c>
      <c r="L36" s="10">
        <f t="shared" si="5"/>
        <v>281912.15592933941</v>
      </c>
      <c r="M36" s="10"/>
      <c r="N36">
        <f t="shared" si="8"/>
        <v>165410.16095238086</v>
      </c>
      <c r="O36">
        <f t="shared" si="9"/>
        <v>-281912.15592933941</v>
      </c>
      <c r="P36">
        <f t="shared" si="6"/>
        <v>0</v>
      </c>
      <c r="Q36">
        <f t="shared" si="10"/>
        <v>0</v>
      </c>
      <c r="S36">
        <f t="shared" si="11"/>
        <v>165410.16095238086</v>
      </c>
      <c r="T36">
        <f t="shared" si="7"/>
        <v>0</v>
      </c>
    </row>
    <row r="37" spans="1:20">
      <c r="A37" s="7">
        <v>35248</v>
      </c>
      <c r="B37" s="6">
        <v>0</v>
      </c>
      <c r="C37" s="8">
        <v>0</v>
      </c>
      <c r="D37" s="9">
        <v>0.82125000000000004</v>
      </c>
      <c r="E37" s="10">
        <v>1.3844652081839903</v>
      </c>
      <c r="F37" s="10">
        <f t="shared" si="0"/>
        <v>3.0187526793019797</v>
      </c>
      <c r="G37" s="10">
        <f t="shared" si="1"/>
        <v>0.82125000000000004</v>
      </c>
      <c r="H37" s="10">
        <f t="shared" si="12"/>
        <v>0</v>
      </c>
      <c r="I37" s="10">
        <f t="shared" si="2"/>
        <v>0</v>
      </c>
      <c r="J37" s="10">
        <f t="shared" si="3"/>
        <v>3.3678721751080953</v>
      </c>
      <c r="K37" s="10">
        <f t="shared" si="4"/>
        <v>2.5466221751080953</v>
      </c>
      <c r="L37" s="10">
        <f t="shared" si="5"/>
        <v>220028.15592933944</v>
      </c>
      <c r="M37" s="10"/>
      <c r="N37">
        <f t="shared" si="8"/>
        <v>0</v>
      </c>
      <c r="O37">
        <f t="shared" si="9"/>
        <v>-220028.15592933944</v>
      </c>
      <c r="P37">
        <f t="shared" si="6"/>
        <v>0</v>
      </c>
      <c r="Q37">
        <f t="shared" si="10"/>
        <v>220028.15592933944</v>
      </c>
      <c r="S37">
        <f t="shared" si="11"/>
        <v>0</v>
      </c>
      <c r="T37">
        <f t="shared" si="7"/>
        <v>220028.15592933944</v>
      </c>
    </row>
    <row r="38" spans="1:20">
      <c r="A38" s="7">
        <v>35249</v>
      </c>
      <c r="B38" s="6">
        <v>0</v>
      </c>
      <c r="C38" s="8">
        <v>0</v>
      </c>
      <c r="D38" s="9">
        <v>2.6932870370370372</v>
      </c>
      <c r="E38" s="10">
        <v>1.3844652081839903</v>
      </c>
      <c r="F38" s="10">
        <f t="shared" si="0"/>
        <v>3.0187526793019797</v>
      </c>
      <c r="G38" s="10">
        <f t="shared" si="1"/>
        <v>2.6932870370370372</v>
      </c>
      <c r="H38" s="10">
        <f t="shared" si="12"/>
        <v>0</v>
      </c>
      <c r="I38" s="10">
        <f t="shared" si="2"/>
        <v>0</v>
      </c>
      <c r="J38" s="10">
        <f t="shared" si="3"/>
        <v>3.3678721751080953</v>
      </c>
      <c r="K38" s="10">
        <f t="shared" si="4"/>
        <v>0.67458513807105813</v>
      </c>
      <c r="L38" s="10">
        <f t="shared" si="5"/>
        <v>58284.155929339424</v>
      </c>
      <c r="M38" s="10"/>
      <c r="N38">
        <f t="shared" si="8"/>
        <v>0</v>
      </c>
      <c r="O38">
        <f t="shared" si="9"/>
        <v>-58284.155929339424</v>
      </c>
      <c r="P38">
        <f t="shared" si="6"/>
        <v>0</v>
      </c>
      <c r="Q38">
        <f t="shared" si="10"/>
        <v>58284.155929339424</v>
      </c>
      <c r="S38">
        <f t="shared" si="11"/>
        <v>0</v>
      </c>
      <c r="T38">
        <f t="shared" si="7"/>
        <v>58284.155929339424</v>
      </c>
    </row>
    <row r="39" spans="1:20">
      <c r="A39" s="7">
        <v>35250</v>
      </c>
      <c r="B39" s="6">
        <v>0</v>
      </c>
      <c r="C39" s="8">
        <v>0</v>
      </c>
      <c r="D39" s="9">
        <v>2.9965277777777777</v>
      </c>
      <c r="E39" s="10">
        <v>1.3844652081839903</v>
      </c>
      <c r="F39" s="10">
        <f t="shared" si="0"/>
        <v>3.0187526793019797</v>
      </c>
      <c r="G39" s="10">
        <f t="shared" si="1"/>
        <v>2.9965277777777777</v>
      </c>
      <c r="H39" s="10">
        <f t="shared" si="12"/>
        <v>0</v>
      </c>
      <c r="I39" s="10">
        <f t="shared" si="2"/>
        <v>0</v>
      </c>
      <c r="J39" s="10">
        <f t="shared" si="3"/>
        <v>3.3678721751080953</v>
      </c>
      <c r="K39" s="10">
        <f t="shared" si="4"/>
        <v>0.37134439733031765</v>
      </c>
      <c r="L39" s="10">
        <f t="shared" si="5"/>
        <v>32084.155929339446</v>
      </c>
      <c r="M39" s="10"/>
      <c r="N39">
        <f t="shared" si="8"/>
        <v>0</v>
      </c>
      <c r="O39">
        <f t="shared" si="9"/>
        <v>-32084.155929339446</v>
      </c>
      <c r="P39">
        <f t="shared" si="6"/>
        <v>0</v>
      </c>
      <c r="Q39">
        <f t="shared" si="10"/>
        <v>32084.155929339446</v>
      </c>
      <c r="S39">
        <f t="shared" si="11"/>
        <v>0</v>
      </c>
      <c r="T39">
        <f t="shared" si="7"/>
        <v>32084.155929339446</v>
      </c>
    </row>
    <row r="40" spans="1:20">
      <c r="A40" s="7">
        <v>35251</v>
      </c>
      <c r="B40" s="6">
        <v>0</v>
      </c>
      <c r="C40" s="8">
        <v>0</v>
      </c>
      <c r="D40" s="9">
        <v>3.6226851851851851</v>
      </c>
      <c r="E40" s="10">
        <v>1.3844652081839903</v>
      </c>
      <c r="F40" s="10">
        <f t="shared" si="0"/>
        <v>3.0187526793019797</v>
      </c>
      <c r="G40" s="10">
        <f t="shared" si="1"/>
        <v>3.6226851851851851</v>
      </c>
      <c r="H40" s="10">
        <f t="shared" si="12"/>
        <v>0</v>
      </c>
      <c r="I40" s="10">
        <f t="shared" si="2"/>
        <v>0</v>
      </c>
      <c r="J40" s="10">
        <f t="shared" si="3"/>
        <v>3.3678721751080953</v>
      </c>
      <c r="K40" s="10">
        <f t="shared" si="4"/>
        <v>0</v>
      </c>
      <c r="L40" s="10">
        <f t="shared" si="5"/>
        <v>0</v>
      </c>
      <c r="M40" s="10"/>
      <c r="N40">
        <f t="shared" si="8"/>
        <v>0</v>
      </c>
      <c r="O40">
        <f t="shared" si="9"/>
        <v>22015.844070660558</v>
      </c>
      <c r="P40">
        <f t="shared" si="6"/>
        <v>0</v>
      </c>
      <c r="Q40">
        <f t="shared" si="10"/>
        <v>0</v>
      </c>
      <c r="S40">
        <f t="shared" si="11"/>
        <v>0</v>
      </c>
      <c r="T40">
        <f t="shared" si="7"/>
        <v>0</v>
      </c>
    </row>
    <row r="41" spans="1:20">
      <c r="A41" s="7">
        <v>35252</v>
      </c>
      <c r="B41" s="6">
        <v>0</v>
      </c>
      <c r="C41" s="8">
        <v>0</v>
      </c>
      <c r="D41" s="9">
        <v>2.0949074074074074</v>
      </c>
      <c r="E41" s="10">
        <v>1.3844652081839903</v>
      </c>
      <c r="F41" s="10">
        <f t="shared" si="0"/>
        <v>3.0187526793019797</v>
      </c>
      <c r="G41" s="10">
        <f t="shared" si="1"/>
        <v>2.0949074074074074</v>
      </c>
      <c r="H41" s="10">
        <f t="shared" si="12"/>
        <v>0</v>
      </c>
      <c r="I41" s="10">
        <f t="shared" si="2"/>
        <v>0</v>
      </c>
      <c r="J41" s="10">
        <f t="shared" si="3"/>
        <v>3.3678721751080953</v>
      </c>
      <c r="K41" s="10">
        <f t="shared" si="4"/>
        <v>1.2729647677006879</v>
      </c>
      <c r="L41" s="10">
        <f t="shared" si="5"/>
        <v>109984.15592933944</v>
      </c>
      <c r="M41" s="10"/>
      <c r="N41">
        <f t="shared" si="8"/>
        <v>22015.844070660558</v>
      </c>
      <c r="O41">
        <f t="shared" si="9"/>
        <v>-109984.15592933944</v>
      </c>
      <c r="P41">
        <f t="shared" si="6"/>
        <v>0</v>
      </c>
      <c r="Q41">
        <f t="shared" si="10"/>
        <v>0</v>
      </c>
      <c r="S41">
        <f t="shared" si="11"/>
        <v>0</v>
      </c>
      <c r="T41">
        <f t="shared" si="7"/>
        <v>109984.15592933944</v>
      </c>
    </row>
    <row r="42" spans="1:20">
      <c r="A42" s="7">
        <v>35253</v>
      </c>
      <c r="B42" s="6">
        <v>0</v>
      </c>
      <c r="C42" s="8">
        <v>0</v>
      </c>
      <c r="D42" s="9">
        <v>2.6620370370370372</v>
      </c>
      <c r="E42" s="10">
        <v>1.3844652081839903</v>
      </c>
      <c r="F42" s="10">
        <f t="shared" si="0"/>
        <v>3.0187526793019797</v>
      </c>
      <c r="G42" s="10">
        <f t="shared" si="1"/>
        <v>2.6620370370370372</v>
      </c>
      <c r="H42" s="10">
        <f t="shared" si="12"/>
        <v>0</v>
      </c>
      <c r="I42" s="10">
        <f t="shared" si="2"/>
        <v>0</v>
      </c>
      <c r="J42" s="10">
        <f t="shared" si="3"/>
        <v>3.3678721751080953</v>
      </c>
      <c r="K42" s="10">
        <f t="shared" si="4"/>
        <v>0.70583513807105813</v>
      </c>
      <c r="L42" s="10">
        <f t="shared" si="5"/>
        <v>60984.155929339424</v>
      </c>
      <c r="M42" s="10"/>
      <c r="N42">
        <f t="shared" si="8"/>
        <v>0</v>
      </c>
      <c r="O42">
        <f t="shared" si="9"/>
        <v>-60984.155929339424</v>
      </c>
      <c r="P42">
        <f t="shared" si="6"/>
        <v>0</v>
      </c>
      <c r="Q42">
        <f t="shared" si="10"/>
        <v>60984.155929339424</v>
      </c>
      <c r="S42">
        <f t="shared" si="11"/>
        <v>0</v>
      </c>
      <c r="T42">
        <f t="shared" si="7"/>
        <v>60984.155929339424</v>
      </c>
    </row>
    <row r="43" spans="1:20">
      <c r="A43" s="7">
        <v>35254</v>
      </c>
      <c r="B43" s="6">
        <v>0</v>
      </c>
      <c r="C43" s="8">
        <v>0</v>
      </c>
      <c r="D43" s="9">
        <v>2.5810185185185186</v>
      </c>
      <c r="E43" s="10">
        <v>1.3844652081839903</v>
      </c>
      <c r="F43" s="10">
        <f t="shared" si="0"/>
        <v>3.0187526793019797</v>
      </c>
      <c r="G43" s="10">
        <f t="shared" si="1"/>
        <v>2.5810185185185186</v>
      </c>
      <c r="H43" s="10">
        <f t="shared" si="12"/>
        <v>0</v>
      </c>
      <c r="I43" s="10">
        <f t="shared" si="2"/>
        <v>0</v>
      </c>
      <c r="J43" s="10">
        <f t="shared" si="3"/>
        <v>3.3678721751080953</v>
      </c>
      <c r="K43" s="10">
        <f t="shared" si="4"/>
        <v>0.78685365658957673</v>
      </c>
      <c r="L43" s="10">
        <f t="shared" si="5"/>
        <v>67984.155929339424</v>
      </c>
      <c r="M43" s="10"/>
      <c r="N43">
        <f t="shared" si="8"/>
        <v>0</v>
      </c>
      <c r="O43">
        <f t="shared" si="9"/>
        <v>-67984.155929339424</v>
      </c>
      <c r="P43">
        <f t="shared" si="6"/>
        <v>0</v>
      </c>
      <c r="Q43">
        <f t="shared" si="10"/>
        <v>67984.155929339424</v>
      </c>
      <c r="S43">
        <f t="shared" si="11"/>
        <v>0</v>
      </c>
      <c r="T43">
        <f t="shared" si="7"/>
        <v>67984.155929339424</v>
      </c>
    </row>
    <row r="44" spans="1:20">
      <c r="A44" s="7">
        <v>35255</v>
      </c>
      <c r="B44" s="6">
        <v>0.3</v>
      </c>
      <c r="C44" s="8">
        <v>0</v>
      </c>
      <c r="D44" s="9">
        <v>3.1377314814814814</v>
      </c>
      <c r="E44" s="10">
        <v>1.3844652081839903</v>
      </c>
      <c r="F44" s="10">
        <f t="shared" si="0"/>
        <v>3.0187526793019797</v>
      </c>
      <c r="G44" s="10">
        <f t="shared" si="1"/>
        <v>3.1377314814814814</v>
      </c>
      <c r="H44" s="10">
        <f t="shared" si="12"/>
        <v>7.4999999999999997E-2</v>
      </c>
      <c r="I44" s="10">
        <f t="shared" si="2"/>
        <v>0</v>
      </c>
      <c r="J44" s="10">
        <f t="shared" si="3"/>
        <v>3.3678721751080953</v>
      </c>
      <c r="K44" s="10">
        <f t="shared" si="4"/>
        <v>0.23014069362661393</v>
      </c>
      <c r="L44" s="10">
        <f t="shared" si="5"/>
        <v>19884.155929339446</v>
      </c>
      <c r="M44" s="10"/>
      <c r="N44">
        <f t="shared" si="8"/>
        <v>0</v>
      </c>
      <c r="O44">
        <f t="shared" si="9"/>
        <v>-19884.155929339446</v>
      </c>
      <c r="P44">
        <f t="shared" si="6"/>
        <v>0</v>
      </c>
      <c r="Q44">
        <f t="shared" si="10"/>
        <v>19884.155929339446</v>
      </c>
      <c r="S44">
        <f t="shared" si="11"/>
        <v>0</v>
      </c>
      <c r="T44">
        <f t="shared" si="7"/>
        <v>19884.155929339446</v>
      </c>
    </row>
    <row r="45" spans="1:20">
      <c r="A45" s="7">
        <v>35256</v>
      </c>
      <c r="B45" s="6">
        <v>0</v>
      </c>
      <c r="C45" s="8">
        <v>0</v>
      </c>
      <c r="D45" s="9">
        <v>2.5185185185185186</v>
      </c>
      <c r="E45" s="10">
        <v>1.3844652081839903</v>
      </c>
      <c r="F45" s="10">
        <f t="shared" si="0"/>
        <v>3.0187526793019797</v>
      </c>
      <c r="G45" s="10">
        <f t="shared" si="1"/>
        <v>2.5185185185185186</v>
      </c>
      <c r="H45" s="10">
        <f t="shared" si="12"/>
        <v>7.4999999999999997E-2</v>
      </c>
      <c r="I45" s="10">
        <f t="shared" si="2"/>
        <v>0</v>
      </c>
      <c r="J45" s="10">
        <f t="shared" si="3"/>
        <v>3.3678721751080953</v>
      </c>
      <c r="K45" s="10">
        <f t="shared" si="4"/>
        <v>0.84935365658957673</v>
      </c>
      <c r="L45" s="10">
        <f t="shared" si="5"/>
        <v>73384.155929339424</v>
      </c>
      <c r="M45" s="10"/>
      <c r="N45">
        <f t="shared" si="8"/>
        <v>0</v>
      </c>
      <c r="O45">
        <f t="shared" si="9"/>
        <v>-73384.155929339424</v>
      </c>
      <c r="P45">
        <f t="shared" si="6"/>
        <v>0</v>
      </c>
      <c r="Q45">
        <f t="shared" si="10"/>
        <v>73384.155929339424</v>
      </c>
      <c r="S45">
        <f t="shared" si="11"/>
        <v>0</v>
      </c>
      <c r="T45">
        <f t="shared" si="7"/>
        <v>73384.155929339424</v>
      </c>
    </row>
    <row r="46" spans="1:20">
      <c r="A46" s="7">
        <v>35257</v>
      </c>
      <c r="B46" s="6">
        <v>0</v>
      </c>
      <c r="C46" s="8">
        <v>0</v>
      </c>
      <c r="D46" s="9">
        <v>3.7245370370370372</v>
      </c>
      <c r="E46" s="10">
        <v>1.3844652081839903</v>
      </c>
      <c r="F46" s="10">
        <f t="shared" si="0"/>
        <v>3.0187526793019797</v>
      </c>
      <c r="G46" s="10">
        <f t="shared" si="1"/>
        <v>3.7245370370370372</v>
      </c>
      <c r="H46" s="10">
        <f t="shared" si="12"/>
        <v>7.4999999999999997E-2</v>
      </c>
      <c r="I46" s="10">
        <f t="shared" si="2"/>
        <v>0</v>
      </c>
      <c r="J46" s="10">
        <f t="shared" si="3"/>
        <v>3.3678721751080953</v>
      </c>
      <c r="K46" s="10">
        <f t="shared" si="4"/>
        <v>0</v>
      </c>
      <c r="L46" s="10">
        <f t="shared" si="5"/>
        <v>0</v>
      </c>
      <c r="M46" s="10"/>
      <c r="N46">
        <f t="shared" si="8"/>
        <v>0</v>
      </c>
      <c r="O46">
        <f t="shared" si="9"/>
        <v>30815.844070660576</v>
      </c>
      <c r="P46">
        <f t="shared" si="6"/>
        <v>0</v>
      </c>
      <c r="Q46">
        <f t="shared" si="10"/>
        <v>0</v>
      </c>
      <c r="S46">
        <f t="shared" si="11"/>
        <v>0</v>
      </c>
      <c r="T46">
        <f t="shared" si="7"/>
        <v>0</v>
      </c>
    </row>
    <row r="47" spans="1:20">
      <c r="A47" s="7">
        <v>35258</v>
      </c>
      <c r="B47" s="6">
        <v>0</v>
      </c>
      <c r="C47" s="8">
        <v>0</v>
      </c>
      <c r="D47" s="9">
        <v>2.5810185185185186</v>
      </c>
      <c r="E47" s="10">
        <v>1.3844652081839903</v>
      </c>
      <c r="F47" s="10">
        <f t="shared" si="0"/>
        <v>3.0187526793019797</v>
      </c>
      <c r="G47" s="10">
        <f t="shared" si="1"/>
        <v>2.5810185185185186</v>
      </c>
      <c r="H47" s="10">
        <f t="shared" si="12"/>
        <v>7.4999999999999997E-2</v>
      </c>
      <c r="I47" s="10">
        <f t="shared" si="2"/>
        <v>0</v>
      </c>
      <c r="J47" s="10">
        <f t="shared" si="3"/>
        <v>3.3678721751080953</v>
      </c>
      <c r="K47" s="10">
        <f t="shared" si="4"/>
        <v>0.78685365658957673</v>
      </c>
      <c r="L47" s="10">
        <f t="shared" si="5"/>
        <v>67984.155929339424</v>
      </c>
      <c r="M47" s="10"/>
      <c r="N47">
        <f t="shared" si="8"/>
        <v>30815.844070660576</v>
      </c>
      <c r="O47">
        <f t="shared" si="9"/>
        <v>-67984.155929339424</v>
      </c>
      <c r="P47">
        <f t="shared" si="6"/>
        <v>0</v>
      </c>
      <c r="Q47">
        <f t="shared" si="10"/>
        <v>0</v>
      </c>
      <c r="S47">
        <f t="shared" si="11"/>
        <v>0</v>
      </c>
      <c r="T47">
        <f t="shared" si="7"/>
        <v>67984.155929339424</v>
      </c>
    </row>
    <row r="48" spans="1:20">
      <c r="A48" s="7">
        <v>35259</v>
      </c>
      <c r="B48" s="6">
        <v>0</v>
      </c>
      <c r="C48" s="8">
        <v>0</v>
      </c>
      <c r="D48" s="9">
        <v>2.4293981481481484</v>
      </c>
      <c r="E48" s="10">
        <v>1.3844652081839903</v>
      </c>
      <c r="F48" s="10">
        <f t="shared" si="0"/>
        <v>3.0187526793019797</v>
      </c>
      <c r="G48" s="10">
        <f t="shared" si="1"/>
        <v>2.4293981481481484</v>
      </c>
      <c r="H48" s="10">
        <f t="shared" si="12"/>
        <v>0</v>
      </c>
      <c r="I48" s="10">
        <f t="shared" si="2"/>
        <v>0</v>
      </c>
      <c r="J48" s="10">
        <f t="shared" si="3"/>
        <v>3.3678721751080953</v>
      </c>
      <c r="K48" s="10">
        <f t="shared" si="4"/>
        <v>0.93847402695994697</v>
      </c>
      <c r="L48" s="10">
        <f t="shared" si="5"/>
        <v>81084.155929339424</v>
      </c>
      <c r="M48" s="10"/>
      <c r="N48">
        <f t="shared" si="8"/>
        <v>0</v>
      </c>
      <c r="O48">
        <f t="shared" si="9"/>
        <v>-81084.155929339424</v>
      </c>
      <c r="P48">
        <f t="shared" si="6"/>
        <v>0</v>
      </c>
      <c r="Q48">
        <f t="shared" si="10"/>
        <v>81084.155929339424</v>
      </c>
      <c r="S48">
        <f t="shared" si="11"/>
        <v>0</v>
      </c>
      <c r="T48">
        <f t="shared" si="7"/>
        <v>81084.155929339424</v>
      </c>
    </row>
    <row r="49" spans="1:20">
      <c r="A49" s="7">
        <v>35260</v>
      </c>
      <c r="B49" s="6">
        <v>0</v>
      </c>
      <c r="C49" s="8">
        <v>0</v>
      </c>
      <c r="D49" s="9">
        <v>2.4305555555555554</v>
      </c>
      <c r="E49" s="10">
        <v>1.3844652081839903</v>
      </c>
      <c r="F49" s="10">
        <f t="shared" si="0"/>
        <v>3.0187526793019797</v>
      </c>
      <c r="G49" s="10">
        <f t="shared" si="1"/>
        <v>2.4305555555555554</v>
      </c>
      <c r="H49" s="10">
        <f t="shared" si="12"/>
        <v>0</v>
      </c>
      <c r="I49" s="10">
        <f t="shared" si="2"/>
        <v>0</v>
      </c>
      <c r="J49" s="10">
        <f t="shared" si="3"/>
        <v>3.3678721751080953</v>
      </c>
      <c r="K49" s="10">
        <f t="shared" si="4"/>
        <v>0.93731661955253998</v>
      </c>
      <c r="L49" s="10">
        <f t="shared" si="5"/>
        <v>80984.155929339453</v>
      </c>
      <c r="M49" s="10"/>
      <c r="N49">
        <f t="shared" si="8"/>
        <v>0</v>
      </c>
      <c r="O49">
        <f t="shared" si="9"/>
        <v>-80984.155929339453</v>
      </c>
      <c r="P49">
        <f t="shared" si="6"/>
        <v>0</v>
      </c>
      <c r="Q49">
        <f t="shared" si="10"/>
        <v>80984.155929339453</v>
      </c>
      <c r="S49">
        <f t="shared" si="11"/>
        <v>0</v>
      </c>
      <c r="T49">
        <f t="shared" si="7"/>
        <v>80984.155929339453</v>
      </c>
    </row>
    <row r="50" spans="1:20">
      <c r="A50" s="7">
        <v>35261</v>
      </c>
      <c r="B50" s="6">
        <v>0</v>
      </c>
      <c r="C50" s="8">
        <v>0</v>
      </c>
      <c r="D50" s="9">
        <v>2.4074074074074074</v>
      </c>
      <c r="E50" s="10">
        <v>1.3844652081839903</v>
      </c>
      <c r="F50" s="10">
        <f t="shared" si="0"/>
        <v>3.0187526793019797</v>
      </c>
      <c r="G50" s="10">
        <f t="shared" si="1"/>
        <v>2.4074074074074074</v>
      </c>
      <c r="H50" s="10">
        <f t="shared" si="12"/>
        <v>0</v>
      </c>
      <c r="I50" s="10">
        <f t="shared" si="2"/>
        <v>0</v>
      </c>
      <c r="J50" s="10">
        <f t="shared" si="3"/>
        <v>3.3678721751080953</v>
      </c>
      <c r="K50" s="10">
        <f t="shared" si="4"/>
        <v>0.96046476770068789</v>
      </c>
      <c r="L50" s="10">
        <f t="shared" si="5"/>
        <v>82984.155929339438</v>
      </c>
      <c r="M50" s="10"/>
      <c r="N50">
        <f t="shared" si="8"/>
        <v>0</v>
      </c>
      <c r="O50">
        <f t="shared" si="9"/>
        <v>-82984.155929339438</v>
      </c>
      <c r="P50">
        <f t="shared" si="6"/>
        <v>0</v>
      </c>
      <c r="Q50">
        <f t="shared" si="10"/>
        <v>82984.155929339438</v>
      </c>
      <c r="S50">
        <f t="shared" si="11"/>
        <v>0</v>
      </c>
      <c r="T50">
        <f t="shared" si="7"/>
        <v>82984.155929339438</v>
      </c>
    </row>
    <row r="51" spans="1:20">
      <c r="A51" s="7">
        <v>35262</v>
      </c>
      <c r="B51" s="6">
        <v>0</v>
      </c>
      <c r="C51" s="8">
        <v>0</v>
      </c>
      <c r="D51" s="9">
        <v>2.5358796296296298</v>
      </c>
      <c r="E51" s="10">
        <v>1.3844652081839903</v>
      </c>
      <c r="F51" s="10">
        <f t="shared" si="0"/>
        <v>3.0187526793019797</v>
      </c>
      <c r="G51" s="10">
        <f t="shared" si="1"/>
        <v>2.5358796296296298</v>
      </c>
      <c r="H51" s="10">
        <f t="shared" si="12"/>
        <v>0</v>
      </c>
      <c r="I51" s="10">
        <f t="shared" si="2"/>
        <v>0</v>
      </c>
      <c r="J51" s="10">
        <f t="shared" si="3"/>
        <v>3.3678721751080953</v>
      </c>
      <c r="K51" s="10">
        <f t="shared" si="4"/>
        <v>0.83199254547846557</v>
      </c>
      <c r="L51" s="10">
        <f t="shared" si="5"/>
        <v>71884.155929339424</v>
      </c>
      <c r="M51" s="10"/>
      <c r="N51">
        <f t="shared" si="8"/>
        <v>0</v>
      </c>
      <c r="O51">
        <f t="shared" si="9"/>
        <v>-71884.155929339424</v>
      </c>
      <c r="P51">
        <f t="shared" si="6"/>
        <v>0</v>
      </c>
      <c r="Q51">
        <f t="shared" si="10"/>
        <v>71884.155929339424</v>
      </c>
      <c r="S51">
        <f t="shared" si="11"/>
        <v>0</v>
      </c>
      <c r="T51">
        <f t="shared" si="7"/>
        <v>71884.155929339424</v>
      </c>
    </row>
    <row r="52" spans="1:20">
      <c r="A52" s="7">
        <v>35263</v>
      </c>
      <c r="B52" s="6">
        <v>5</v>
      </c>
      <c r="C52" s="8">
        <v>0</v>
      </c>
      <c r="D52" s="9">
        <v>3.0104166666666665</v>
      </c>
      <c r="E52" s="10">
        <v>1.3844652081839903</v>
      </c>
      <c r="F52" s="10">
        <f t="shared" si="0"/>
        <v>3.0187526793019797</v>
      </c>
      <c r="G52" s="10">
        <f t="shared" si="1"/>
        <v>3.0104166666666665</v>
      </c>
      <c r="H52" s="10">
        <f t="shared" si="12"/>
        <v>1.25</v>
      </c>
      <c r="I52" s="10">
        <f t="shared" si="2"/>
        <v>0</v>
      </c>
      <c r="J52" s="10">
        <f t="shared" si="3"/>
        <v>3.3678721751080953</v>
      </c>
      <c r="K52" s="10">
        <f t="shared" si="4"/>
        <v>0.35745550844142882</v>
      </c>
      <c r="L52" s="10">
        <f t="shared" si="5"/>
        <v>30884.155929339449</v>
      </c>
      <c r="M52" s="10"/>
      <c r="N52">
        <f t="shared" si="8"/>
        <v>0</v>
      </c>
      <c r="O52">
        <f t="shared" si="9"/>
        <v>-30884.155929339449</v>
      </c>
      <c r="P52">
        <f t="shared" si="6"/>
        <v>0</v>
      </c>
      <c r="Q52">
        <f t="shared" si="10"/>
        <v>30884.155929339449</v>
      </c>
      <c r="S52">
        <f t="shared" si="11"/>
        <v>0</v>
      </c>
      <c r="T52">
        <f t="shared" si="7"/>
        <v>30884.155929339449</v>
      </c>
    </row>
    <row r="53" spans="1:20">
      <c r="A53" s="7">
        <v>35264</v>
      </c>
      <c r="B53" s="6">
        <v>2.7</v>
      </c>
      <c r="C53" s="8">
        <v>0</v>
      </c>
      <c r="D53" s="9">
        <v>2.1643518518518516</v>
      </c>
      <c r="E53" s="10">
        <v>1.3844652081839903</v>
      </c>
      <c r="F53" s="10">
        <f t="shared" si="0"/>
        <v>3.0187526793019797</v>
      </c>
      <c r="G53" s="10">
        <f t="shared" si="1"/>
        <v>2.1643518518518516</v>
      </c>
      <c r="H53" s="10">
        <f t="shared" si="12"/>
        <v>1.925</v>
      </c>
      <c r="I53" s="10">
        <f t="shared" si="2"/>
        <v>0</v>
      </c>
      <c r="J53" s="10">
        <f t="shared" si="3"/>
        <v>3.3678721751080953</v>
      </c>
      <c r="K53" s="10">
        <f t="shared" si="4"/>
        <v>1.2035203232562437</v>
      </c>
      <c r="L53" s="10">
        <f t="shared" si="5"/>
        <v>103984.15592933945</v>
      </c>
      <c r="M53" s="10"/>
      <c r="N53">
        <f t="shared" si="8"/>
        <v>0</v>
      </c>
      <c r="O53">
        <f t="shared" si="9"/>
        <v>-103984.15592933945</v>
      </c>
      <c r="P53">
        <f t="shared" si="6"/>
        <v>0</v>
      </c>
      <c r="Q53">
        <f t="shared" si="10"/>
        <v>103984.15592933945</v>
      </c>
      <c r="S53">
        <f t="shared" si="11"/>
        <v>0</v>
      </c>
      <c r="T53">
        <f t="shared" si="7"/>
        <v>103984.15592933945</v>
      </c>
    </row>
    <row r="54" spans="1:20">
      <c r="A54" s="7">
        <v>35265</v>
      </c>
      <c r="B54" s="6">
        <v>0</v>
      </c>
      <c r="C54" s="8">
        <v>0</v>
      </c>
      <c r="D54" s="9">
        <v>1.9664351851851851</v>
      </c>
      <c r="E54" s="10">
        <v>1.3844652081839903</v>
      </c>
      <c r="F54" s="10">
        <f t="shared" si="0"/>
        <v>3.0187526793019797</v>
      </c>
      <c r="G54" s="10">
        <f t="shared" si="1"/>
        <v>1.9664351851851851</v>
      </c>
      <c r="H54" s="10">
        <f t="shared" si="12"/>
        <v>1.925</v>
      </c>
      <c r="I54" s="10">
        <f t="shared" si="2"/>
        <v>0</v>
      </c>
      <c r="J54" s="10">
        <f t="shared" si="3"/>
        <v>3.3678721751080953</v>
      </c>
      <c r="K54" s="10">
        <f t="shared" si="4"/>
        <v>1.4014369899229102</v>
      </c>
      <c r="L54" s="10">
        <f t="shared" si="5"/>
        <v>121084.15592933944</v>
      </c>
      <c r="M54" s="10"/>
      <c r="N54">
        <f t="shared" si="8"/>
        <v>0</v>
      </c>
      <c r="O54">
        <f t="shared" si="9"/>
        <v>-121084.15592933944</v>
      </c>
      <c r="P54">
        <f t="shared" si="6"/>
        <v>0</v>
      </c>
      <c r="Q54">
        <f t="shared" si="10"/>
        <v>121084.15592933944</v>
      </c>
      <c r="S54">
        <f t="shared" si="11"/>
        <v>0</v>
      </c>
      <c r="T54">
        <f t="shared" si="7"/>
        <v>121084.15592933944</v>
      </c>
    </row>
    <row r="55" spans="1:20">
      <c r="A55" s="7">
        <v>35266</v>
      </c>
      <c r="B55" s="6">
        <v>0</v>
      </c>
      <c r="C55" s="8">
        <v>0</v>
      </c>
      <c r="D55" s="9">
        <v>1.7824074074074074</v>
      </c>
      <c r="E55" s="10">
        <v>1.3844652081839903</v>
      </c>
      <c r="F55" s="10">
        <f t="shared" si="0"/>
        <v>3.0187526793019797</v>
      </c>
      <c r="G55" s="10">
        <f t="shared" si="1"/>
        <v>1.7824074074074074</v>
      </c>
      <c r="H55" s="10">
        <f t="shared" si="12"/>
        <v>1.925</v>
      </c>
      <c r="I55" s="10">
        <f t="shared" si="2"/>
        <v>0</v>
      </c>
      <c r="J55" s="10">
        <f t="shared" si="3"/>
        <v>3.3678721751080953</v>
      </c>
      <c r="K55" s="10">
        <f t="shared" si="4"/>
        <v>1.5854647677006879</v>
      </c>
      <c r="L55" s="10">
        <f t="shared" si="5"/>
        <v>136984.15592933944</v>
      </c>
      <c r="M55" s="10"/>
      <c r="N55">
        <f t="shared" si="8"/>
        <v>0</v>
      </c>
      <c r="O55">
        <f t="shared" si="9"/>
        <v>-136984.15592933944</v>
      </c>
      <c r="P55">
        <f t="shared" si="6"/>
        <v>0</v>
      </c>
      <c r="Q55">
        <f t="shared" si="10"/>
        <v>136984.15592933944</v>
      </c>
      <c r="S55">
        <f t="shared" si="11"/>
        <v>0</v>
      </c>
      <c r="T55">
        <f t="shared" si="7"/>
        <v>136984.15592933944</v>
      </c>
    </row>
    <row r="56" spans="1:20">
      <c r="A56" s="7">
        <v>35267</v>
      </c>
      <c r="B56" s="6">
        <v>0</v>
      </c>
      <c r="C56" s="8">
        <v>0</v>
      </c>
      <c r="D56" s="9">
        <v>1.6944444444444444</v>
      </c>
      <c r="E56" s="10">
        <v>1.3844652081839903</v>
      </c>
      <c r="F56" s="10">
        <f t="shared" si="0"/>
        <v>3.0187526793019797</v>
      </c>
      <c r="G56" s="10">
        <f t="shared" si="1"/>
        <v>1.6944444444444444</v>
      </c>
      <c r="H56" s="10">
        <f t="shared" si="12"/>
        <v>0.67500000000000004</v>
      </c>
      <c r="I56" s="10">
        <f t="shared" si="2"/>
        <v>0</v>
      </c>
      <c r="J56" s="10">
        <f t="shared" si="3"/>
        <v>3.3678721751080953</v>
      </c>
      <c r="K56" s="10">
        <f t="shared" si="4"/>
        <v>1.6734277306636509</v>
      </c>
      <c r="L56" s="10">
        <f t="shared" si="5"/>
        <v>144584.15592933944</v>
      </c>
      <c r="M56" s="10"/>
      <c r="N56">
        <f t="shared" si="8"/>
        <v>0</v>
      </c>
      <c r="O56">
        <f t="shared" si="9"/>
        <v>-144584.15592933944</v>
      </c>
      <c r="P56">
        <f t="shared" si="6"/>
        <v>0</v>
      </c>
      <c r="Q56">
        <f t="shared" si="10"/>
        <v>144584.15592933944</v>
      </c>
      <c r="S56">
        <f t="shared" si="11"/>
        <v>0</v>
      </c>
      <c r="T56">
        <f t="shared" si="7"/>
        <v>144584.15592933944</v>
      </c>
    </row>
    <row r="57" spans="1:20">
      <c r="A57" s="7">
        <v>35268</v>
      </c>
      <c r="B57" s="6">
        <v>0</v>
      </c>
      <c r="C57" s="8">
        <v>0</v>
      </c>
      <c r="D57" s="9">
        <v>0.105</v>
      </c>
      <c r="E57" s="10">
        <v>1.3844652081839903</v>
      </c>
      <c r="F57" s="10">
        <f t="shared" si="0"/>
        <v>3.0187526793019797</v>
      </c>
      <c r="G57" s="10">
        <f t="shared" si="1"/>
        <v>0.105</v>
      </c>
      <c r="H57" s="10">
        <f t="shared" si="12"/>
        <v>0</v>
      </c>
      <c r="I57" s="10">
        <f t="shared" si="2"/>
        <v>0</v>
      </c>
      <c r="J57" s="10">
        <f t="shared" si="3"/>
        <v>3.3678721751080953</v>
      </c>
      <c r="K57" s="10">
        <f t="shared" si="4"/>
        <v>3.2628721751080954</v>
      </c>
      <c r="L57" s="10">
        <f t="shared" si="5"/>
        <v>281912.15592933941</v>
      </c>
      <c r="M57" s="10"/>
      <c r="N57">
        <f t="shared" si="8"/>
        <v>0</v>
      </c>
      <c r="O57">
        <f t="shared" si="9"/>
        <v>-281912.15592933941</v>
      </c>
      <c r="P57">
        <f t="shared" si="6"/>
        <v>0</v>
      </c>
      <c r="Q57">
        <f t="shared" si="10"/>
        <v>281912.15592933941</v>
      </c>
      <c r="S57">
        <f t="shared" si="11"/>
        <v>0</v>
      </c>
      <c r="T57">
        <f t="shared" si="7"/>
        <v>281912.15592933941</v>
      </c>
    </row>
    <row r="58" spans="1:20">
      <c r="A58" s="7">
        <v>35269</v>
      </c>
      <c r="B58" s="6">
        <v>0</v>
      </c>
      <c r="C58" s="8">
        <v>0</v>
      </c>
      <c r="D58" s="9">
        <v>2.0790277777777777</v>
      </c>
      <c r="E58" s="10">
        <v>1.3844652081839903</v>
      </c>
      <c r="F58" s="10">
        <f t="shared" si="0"/>
        <v>3.0187526793019797</v>
      </c>
      <c r="G58" s="10">
        <f t="shared" si="1"/>
        <v>2.0790277777777777</v>
      </c>
      <c r="H58" s="10">
        <f t="shared" si="12"/>
        <v>0</v>
      </c>
      <c r="I58" s="10">
        <f t="shared" si="2"/>
        <v>0</v>
      </c>
      <c r="J58" s="10">
        <f t="shared" si="3"/>
        <v>3.3678721751080953</v>
      </c>
      <c r="K58" s="10">
        <f t="shared" si="4"/>
        <v>1.2888443973303176</v>
      </c>
      <c r="L58" s="10">
        <f t="shared" si="5"/>
        <v>111356.15592933944</v>
      </c>
      <c r="M58" s="10"/>
      <c r="N58">
        <f t="shared" si="8"/>
        <v>0</v>
      </c>
      <c r="O58">
        <f t="shared" si="9"/>
        <v>-111356.15592933944</v>
      </c>
      <c r="P58">
        <f t="shared" si="6"/>
        <v>0</v>
      </c>
      <c r="Q58">
        <f t="shared" si="10"/>
        <v>111356.15592933944</v>
      </c>
      <c r="S58">
        <f t="shared" si="11"/>
        <v>0</v>
      </c>
      <c r="T58">
        <f t="shared" si="7"/>
        <v>111356.15592933944</v>
      </c>
    </row>
    <row r="59" spans="1:20">
      <c r="A59" s="7">
        <v>35270</v>
      </c>
      <c r="B59" s="6">
        <v>0</v>
      </c>
      <c r="C59" s="8">
        <v>0</v>
      </c>
      <c r="D59" s="9">
        <v>3.0694444444444446</v>
      </c>
      <c r="E59" s="10">
        <v>1.3844652081839903</v>
      </c>
      <c r="F59" s="10">
        <f t="shared" si="0"/>
        <v>3.0187526793019797</v>
      </c>
      <c r="G59" s="10">
        <f t="shared" si="1"/>
        <v>3.0694444444444446</v>
      </c>
      <c r="H59" s="10">
        <f t="shared" si="12"/>
        <v>0</v>
      </c>
      <c r="I59" s="10">
        <f t="shared" si="2"/>
        <v>0</v>
      </c>
      <c r="J59" s="10">
        <f t="shared" si="3"/>
        <v>3.3678721751080953</v>
      </c>
      <c r="K59" s="10">
        <f t="shared" si="4"/>
        <v>0.29842773066365069</v>
      </c>
      <c r="L59" s="10">
        <f t="shared" si="5"/>
        <v>25784.15592933942</v>
      </c>
      <c r="M59" s="10"/>
      <c r="N59">
        <f t="shared" si="8"/>
        <v>0</v>
      </c>
      <c r="O59">
        <f t="shared" si="9"/>
        <v>-25784.15592933942</v>
      </c>
      <c r="P59">
        <f t="shared" si="6"/>
        <v>0</v>
      </c>
      <c r="Q59">
        <f t="shared" si="10"/>
        <v>25784.15592933942</v>
      </c>
      <c r="S59">
        <f t="shared" si="11"/>
        <v>0</v>
      </c>
      <c r="T59">
        <f t="shared" si="7"/>
        <v>25784.15592933942</v>
      </c>
    </row>
    <row r="60" spans="1:20">
      <c r="A60" s="7">
        <v>35271</v>
      </c>
      <c r="B60" s="6">
        <v>0</v>
      </c>
      <c r="C60" s="8">
        <v>0</v>
      </c>
      <c r="D60" s="9">
        <v>3.7476851851851851</v>
      </c>
      <c r="E60" s="10">
        <v>1.3844652081839903</v>
      </c>
      <c r="F60" s="10">
        <f t="shared" si="0"/>
        <v>3.0187526793019797</v>
      </c>
      <c r="G60" s="10">
        <f t="shared" si="1"/>
        <v>3.7476851851851851</v>
      </c>
      <c r="H60" s="10">
        <f t="shared" si="12"/>
        <v>0</v>
      </c>
      <c r="I60" s="10">
        <f t="shared" si="2"/>
        <v>0</v>
      </c>
      <c r="J60" s="10">
        <f t="shared" si="3"/>
        <v>3.3678721751080953</v>
      </c>
      <c r="K60" s="10">
        <f t="shared" si="4"/>
        <v>0</v>
      </c>
      <c r="L60" s="10">
        <f t="shared" si="5"/>
        <v>0</v>
      </c>
      <c r="M60" s="10"/>
      <c r="N60">
        <f t="shared" si="8"/>
        <v>0</v>
      </c>
      <c r="O60">
        <f t="shared" si="9"/>
        <v>32815.844070660554</v>
      </c>
      <c r="P60">
        <f t="shared" si="6"/>
        <v>0</v>
      </c>
      <c r="Q60">
        <f t="shared" si="10"/>
        <v>0</v>
      </c>
      <c r="S60">
        <f t="shared" si="11"/>
        <v>0</v>
      </c>
      <c r="T60">
        <f t="shared" si="7"/>
        <v>0</v>
      </c>
    </row>
    <row r="61" spans="1:20">
      <c r="A61" s="7">
        <v>35272</v>
      </c>
      <c r="B61" s="6">
        <v>0</v>
      </c>
      <c r="C61" s="8">
        <v>0</v>
      </c>
      <c r="D61" s="9">
        <v>3.6481481481481484</v>
      </c>
      <c r="E61" s="10">
        <v>1.3844652081839903</v>
      </c>
      <c r="F61" s="10">
        <f t="shared" si="0"/>
        <v>3.0187526793019797</v>
      </c>
      <c r="G61" s="10">
        <f t="shared" si="1"/>
        <v>3.6481481481481484</v>
      </c>
      <c r="H61" s="10">
        <f t="shared" si="12"/>
        <v>0</v>
      </c>
      <c r="I61" s="10">
        <f t="shared" si="2"/>
        <v>0</v>
      </c>
      <c r="J61" s="10">
        <f t="shared" si="3"/>
        <v>3.3678721751080953</v>
      </c>
      <c r="K61" s="10">
        <f t="shared" si="4"/>
        <v>0</v>
      </c>
      <c r="L61" s="10">
        <f t="shared" si="5"/>
        <v>0</v>
      </c>
      <c r="M61" s="10"/>
      <c r="N61">
        <f t="shared" si="8"/>
        <v>32815.844070660554</v>
      </c>
      <c r="O61">
        <f t="shared" si="9"/>
        <v>24215.844070660583</v>
      </c>
      <c r="P61">
        <f t="shared" si="6"/>
        <v>0</v>
      </c>
      <c r="Q61">
        <f t="shared" si="10"/>
        <v>0</v>
      </c>
      <c r="S61">
        <f t="shared" si="11"/>
        <v>0</v>
      </c>
      <c r="T61">
        <f t="shared" si="7"/>
        <v>0</v>
      </c>
    </row>
    <row r="62" spans="1:20">
      <c r="A62" s="7">
        <v>35273</v>
      </c>
      <c r="B62" s="6">
        <v>0</v>
      </c>
      <c r="C62" s="8">
        <v>0</v>
      </c>
      <c r="D62" s="9">
        <v>1.25</v>
      </c>
      <c r="E62" s="10">
        <v>1.3844652081839903</v>
      </c>
      <c r="F62" s="10">
        <f t="shared" si="0"/>
        <v>3.0187526793019797</v>
      </c>
      <c r="G62" s="10">
        <f t="shared" si="1"/>
        <v>1.25</v>
      </c>
      <c r="H62" s="10">
        <f t="shared" si="12"/>
        <v>0</v>
      </c>
      <c r="I62" s="10">
        <f t="shared" si="2"/>
        <v>0</v>
      </c>
      <c r="J62" s="10">
        <f t="shared" si="3"/>
        <v>3.3678721751080953</v>
      </c>
      <c r="K62" s="10">
        <f t="shared" si="4"/>
        <v>2.1178721751080953</v>
      </c>
      <c r="L62" s="10">
        <f t="shared" si="5"/>
        <v>182984.15592933944</v>
      </c>
      <c r="M62" s="10"/>
      <c r="N62">
        <f t="shared" si="8"/>
        <v>57031.688141321138</v>
      </c>
      <c r="O62">
        <f t="shared" si="9"/>
        <v>-182984.15592933944</v>
      </c>
      <c r="P62">
        <f t="shared" si="6"/>
        <v>0</v>
      </c>
      <c r="Q62">
        <f t="shared" si="10"/>
        <v>0</v>
      </c>
      <c r="S62">
        <f t="shared" si="11"/>
        <v>0</v>
      </c>
      <c r="T62">
        <f t="shared" si="7"/>
        <v>182984.15592933944</v>
      </c>
    </row>
    <row r="63" spans="1:20">
      <c r="A63" s="7">
        <v>35274</v>
      </c>
      <c r="B63" s="6">
        <v>0.3</v>
      </c>
      <c r="C63" s="8">
        <v>0</v>
      </c>
      <c r="D63" s="9">
        <v>0.105</v>
      </c>
      <c r="E63" s="10">
        <v>1.3844652081839903</v>
      </c>
      <c r="F63" s="10">
        <f t="shared" si="0"/>
        <v>3.0187526793019797</v>
      </c>
      <c r="G63" s="10">
        <f t="shared" si="1"/>
        <v>0.105</v>
      </c>
      <c r="H63" s="10">
        <f t="shared" si="12"/>
        <v>7.4999999999999997E-2</v>
      </c>
      <c r="I63" s="10">
        <f t="shared" si="2"/>
        <v>0</v>
      </c>
      <c r="J63" s="10">
        <f t="shared" si="3"/>
        <v>3.3678721751080953</v>
      </c>
      <c r="K63" s="10">
        <f t="shared" si="4"/>
        <v>3.2628721751080954</v>
      </c>
      <c r="L63" s="10">
        <f t="shared" si="5"/>
        <v>281912.15592933941</v>
      </c>
      <c r="M63" s="10"/>
      <c r="N63">
        <f t="shared" si="8"/>
        <v>0</v>
      </c>
      <c r="O63">
        <f t="shared" si="9"/>
        <v>-281912.15592933941</v>
      </c>
      <c r="P63">
        <f t="shared" si="6"/>
        <v>0</v>
      </c>
      <c r="Q63">
        <f t="shared" si="10"/>
        <v>281912.15592933941</v>
      </c>
      <c r="S63">
        <f t="shared" si="11"/>
        <v>0</v>
      </c>
      <c r="T63">
        <f t="shared" si="7"/>
        <v>281912.15592933941</v>
      </c>
    </row>
    <row r="64" spans="1:20">
      <c r="A64" s="7">
        <v>35275</v>
      </c>
      <c r="B64" s="6">
        <v>1.6</v>
      </c>
      <c r="C64" s="8">
        <v>0</v>
      </c>
      <c r="D64" s="9">
        <v>0.105</v>
      </c>
      <c r="E64" s="10">
        <v>1.3844652081839903</v>
      </c>
      <c r="F64" s="10">
        <f t="shared" si="0"/>
        <v>3.0187526793019797</v>
      </c>
      <c r="G64" s="10">
        <f t="shared" si="1"/>
        <v>0.105</v>
      </c>
      <c r="H64" s="10">
        <f t="shared" si="12"/>
        <v>0.47500000000000003</v>
      </c>
      <c r="I64" s="10">
        <f t="shared" si="2"/>
        <v>0</v>
      </c>
      <c r="J64" s="10">
        <f t="shared" si="3"/>
        <v>3.3678721751080953</v>
      </c>
      <c r="K64" s="10">
        <f t="shared" si="4"/>
        <v>3.2628721751080954</v>
      </c>
      <c r="L64" s="10">
        <f t="shared" si="5"/>
        <v>281912.15592933941</v>
      </c>
      <c r="M64" s="10"/>
      <c r="N64">
        <f t="shared" si="8"/>
        <v>0</v>
      </c>
      <c r="O64">
        <f t="shared" si="9"/>
        <v>-281912.15592933941</v>
      </c>
      <c r="P64">
        <f t="shared" si="6"/>
        <v>0</v>
      </c>
      <c r="Q64">
        <f t="shared" si="10"/>
        <v>281912.15592933941</v>
      </c>
      <c r="S64">
        <f t="shared" si="11"/>
        <v>0</v>
      </c>
      <c r="T64">
        <f t="shared" si="7"/>
        <v>281912.15592933941</v>
      </c>
    </row>
    <row r="65" spans="1:20">
      <c r="A65" s="7">
        <v>35276</v>
      </c>
      <c r="B65" s="6">
        <v>0</v>
      </c>
      <c r="C65" s="8">
        <v>0</v>
      </c>
      <c r="D65" s="9">
        <v>0.105</v>
      </c>
      <c r="E65" s="10">
        <v>1.3844652081839903</v>
      </c>
      <c r="F65" s="10">
        <f t="shared" si="0"/>
        <v>3.0187526793019797</v>
      </c>
      <c r="G65" s="10">
        <f t="shared" si="1"/>
        <v>0.105</v>
      </c>
      <c r="H65" s="10">
        <f t="shared" si="12"/>
        <v>0.47500000000000003</v>
      </c>
      <c r="I65" s="10">
        <f t="shared" si="2"/>
        <v>0</v>
      </c>
      <c r="J65" s="10">
        <f t="shared" si="3"/>
        <v>3.3678721751080953</v>
      </c>
      <c r="K65" s="10">
        <f t="shared" si="4"/>
        <v>3.2628721751080954</v>
      </c>
      <c r="L65" s="10">
        <f t="shared" si="5"/>
        <v>281912.15592933941</v>
      </c>
      <c r="M65" s="10"/>
      <c r="N65">
        <f t="shared" si="8"/>
        <v>0</v>
      </c>
      <c r="O65">
        <f t="shared" si="9"/>
        <v>-281912.15592933941</v>
      </c>
      <c r="P65">
        <f t="shared" si="6"/>
        <v>0</v>
      </c>
      <c r="Q65">
        <f t="shared" si="10"/>
        <v>281912.15592933941</v>
      </c>
      <c r="S65">
        <f t="shared" si="11"/>
        <v>0</v>
      </c>
      <c r="T65">
        <f t="shared" si="7"/>
        <v>281912.15592933941</v>
      </c>
    </row>
    <row r="66" spans="1:20">
      <c r="A66" s="7">
        <v>35277</v>
      </c>
      <c r="B66" s="6">
        <v>2.1</v>
      </c>
      <c r="C66" s="8">
        <v>0</v>
      </c>
      <c r="D66" s="9">
        <v>0.6711111111111111</v>
      </c>
      <c r="E66" s="10">
        <v>1.3844652081839903</v>
      </c>
      <c r="F66" s="10">
        <f t="shared" si="0"/>
        <v>3.0187526793019797</v>
      </c>
      <c r="G66" s="10">
        <f t="shared" si="1"/>
        <v>0.6711111111111111</v>
      </c>
      <c r="H66" s="10">
        <f t="shared" si="12"/>
        <v>1</v>
      </c>
      <c r="I66" s="10">
        <f t="shared" si="2"/>
        <v>0</v>
      </c>
      <c r="J66" s="10">
        <f t="shared" si="3"/>
        <v>3.3678721751080953</v>
      </c>
      <c r="K66" s="10">
        <f t="shared" si="4"/>
        <v>2.6967610639969841</v>
      </c>
      <c r="L66" s="10">
        <f t="shared" si="5"/>
        <v>233000.15592933944</v>
      </c>
      <c r="M66" s="10"/>
      <c r="N66">
        <f t="shared" si="8"/>
        <v>0</v>
      </c>
      <c r="O66">
        <f t="shared" si="9"/>
        <v>-233000.15592933944</v>
      </c>
      <c r="P66">
        <f t="shared" si="6"/>
        <v>0</v>
      </c>
      <c r="Q66">
        <f t="shared" si="10"/>
        <v>233000.15592933944</v>
      </c>
      <c r="S66">
        <f t="shared" si="11"/>
        <v>0</v>
      </c>
      <c r="T66">
        <f t="shared" si="7"/>
        <v>233000.15592933944</v>
      </c>
    </row>
    <row r="67" spans="1:20">
      <c r="A67" s="7">
        <v>35278</v>
      </c>
      <c r="B67" s="6">
        <v>0</v>
      </c>
      <c r="C67" s="8">
        <v>0</v>
      </c>
      <c r="D67" s="9">
        <v>3.9768518518518516</v>
      </c>
      <c r="E67" s="10">
        <v>0.98890372013142169</v>
      </c>
      <c r="F67" s="10">
        <f t="shared" si="0"/>
        <v>2.2995499737518554</v>
      </c>
      <c r="G67" s="10">
        <f t="shared" si="1"/>
        <v>3.9768518518518516</v>
      </c>
      <c r="H67" s="10">
        <f t="shared" si="12"/>
        <v>0.92500000000000004</v>
      </c>
      <c r="I67" s="10">
        <f t="shared" si="2"/>
        <v>0</v>
      </c>
      <c r="J67" s="10">
        <f t="shared" si="3"/>
        <v>2.6615123750142224</v>
      </c>
      <c r="K67" s="10">
        <f t="shared" si="4"/>
        <v>0</v>
      </c>
      <c r="L67" s="10">
        <f t="shared" si="5"/>
        <v>0</v>
      </c>
      <c r="M67" s="10"/>
      <c r="N67">
        <f t="shared" si="8"/>
        <v>0</v>
      </c>
      <c r="O67">
        <f t="shared" si="9"/>
        <v>113645.33079877116</v>
      </c>
      <c r="P67">
        <f t="shared" si="6"/>
        <v>0</v>
      </c>
      <c r="Q67">
        <f t="shared" si="10"/>
        <v>0</v>
      </c>
      <c r="S67">
        <f t="shared" si="11"/>
        <v>0</v>
      </c>
      <c r="T67">
        <f t="shared" si="7"/>
        <v>0</v>
      </c>
    </row>
    <row r="68" spans="1:20">
      <c r="A68" s="7">
        <v>35279</v>
      </c>
      <c r="B68" s="6">
        <v>0</v>
      </c>
      <c r="C68" s="8">
        <v>0</v>
      </c>
      <c r="D68" s="9">
        <v>3.6828703703703702</v>
      </c>
      <c r="E68" s="10">
        <v>0.98890372013142169</v>
      </c>
      <c r="F68" s="10">
        <f t="shared" si="0"/>
        <v>2.2995499737518554</v>
      </c>
      <c r="G68" s="10">
        <f t="shared" si="1"/>
        <v>3.6828703703703702</v>
      </c>
      <c r="H68" s="10">
        <f t="shared" si="12"/>
        <v>0.52500000000000002</v>
      </c>
      <c r="I68" s="10">
        <f t="shared" si="2"/>
        <v>0</v>
      </c>
      <c r="J68" s="10">
        <f t="shared" si="3"/>
        <v>2.6615123750142224</v>
      </c>
      <c r="K68" s="10">
        <f t="shared" si="4"/>
        <v>0</v>
      </c>
      <c r="L68" s="10">
        <f t="shared" si="5"/>
        <v>0</v>
      </c>
      <c r="M68" s="10"/>
      <c r="N68">
        <f t="shared" si="8"/>
        <v>113645.33079877116</v>
      </c>
      <c r="O68">
        <f t="shared" si="9"/>
        <v>88245.330798771174</v>
      </c>
      <c r="P68">
        <f t="shared" si="6"/>
        <v>0</v>
      </c>
      <c r="Q68">
        <f t="shared" si="10"/>
        <v>0</v>
      </c>
      <c r="S68">
        <f t="shared" si="11"/>
        <v>0</v>
      </c>
      <c r="T68">
        <f t="shared" si="7"/>
        <v>0</v>
      </c>
    </row>
    <row r="69" spans="1:20">
      <c r="A69" s="7">
        <v>35280</v>
      </c>
      <c r="B69" s="6">
        <v>0</v>
      </c>
      <c r="C69" s="8">
        <v>0</v>
      </c>
      <c r="D69" s="9">
        <v>2.7557870370370372</v>
      </c>
      <c r="E69" s="10">
        <v>0.98890372013142169</v>
      </c>
      <c r="F69" s="10">
        <f t="shared" si="0"/>
        <v>2.2995499737518554</v>
      </c>
      <c r="G69" s="10">
        <f t="shared" si="1"/>
        <v>2.7557870370370372</v>
      </c>
      <c r="H69" s="10">
        <f t="shared" si="12"/>
        <v>0.52500000000000002</v>
      </c>
      <c r="I69" s="10">
        <f t="shared" si="2"/>
        <v>0</v>
      </c>
      <c r="J69" s="10">
        <f t="shared" si="3"/>
        <v>2.6615123750142224</v>
      </c>
      <c r="K69" s="10">
        <f t="shared" si="4"/>
        <v>0</v>
      </c>
      <c r="L69" s="10">
        <f t="shared" si="5"/>
        <v>0</v>
      </c>
      <c r="M69" s="10"/>
      <c r="N69">
        <f t="shared" si="8"/>
        <v>201890.66159754235</v>
      </c>
      <c r="O69">
        <f t="shared" si="9"/>
        <v>8145.3307987711951</v>
      </c>
      <c r="P69">
        <f t="shared" si="6"/>
        <v>0</v>
      </c>
      <c r="Q69">
        <f t="shared" si="10"/>
        <v>0</v>
      </c>
      <c r="S69">
        <f t="shared" si="11"/>
        <v>0</v>
      </c>
      <c r="T69">
        <f t="shared" si="7"/>
        <v>0</v>
      </c>
    </row>
    <row r="70" spans="1:20">
      <c r="A70" s="7">
        <v>35281</v>
      </c>
      <c r="B70" s="6">
        <v>2.5</v>
      </c>
      <c r="C70" s="8">
        <v>0</v>
      </c>
      <c r="D70" s="9">
        <v>1.6400462962962963</v>
      </c>
      <c r="E70" s="10">
        <v>0.98890372013142169</v>
      </c>
      <c r="F70" s="10">
        <f t="shared" si="0"/>
        <v>2.2995499737518554</v>
      </c>
      <c r="G70" s="10">
        <f t="shared" si="1"/>
        <v>1.6400462962962963</v>
      </c>
      <c r="H70" s="10">
        <f t="shared" si="12"/>
        <v>0.625</v>
      </c>
      <c r="I70" s="10">
        <f t="shared" si="2"/>
        <v>0</v>
      </c>
      <c r="J70" s="10">
        <f t="shared" si="3"/>
        <v>2.6615123750142224</v>
      </c>
      <c r="K70" s="10">
        <f t="shared" si="4"/>
        <v>1.0214660787179262</v>
      </c>
      <c r="L70" s="10">
        <f t="shared" si="5"/>
        <v>88254.669201228826</v>
      </c>
      <c r="M70" s="10"/>
      <c r="N70">
        <f t="shared" si="8"/>
        <v>210035.99239631355</v>
      </c>
      <c r="O70">
        <f t="shared" si="9"/>
        <v>-88254.669201228826</v>
      </c>
      <c r="P70">
        <f t="shared" si="6"/>
        <v>0</v>
      </c>
      <c r="Q70">
        <f t="shared" si="10"/>
        <v>0</v>
      </c>
      <c r="S70">
        <f t="shared" si="11"/>
        <v>0</v>
      </c>
      <c r="T70">
        <f t="shared" si="7"/>
        <v>88254.669201228826</v>
      </c>
    </row>
    <row r="71" spans="1:20">
      <c r="A71" s="7">
        <v>35282</v>
      </c>
      <c r="B71" s="6">
        <v>0</v>
      </c>
      <c r="C71" s="8">
        <v>0</v>
      </c>
      <c r="D71" s="9">
        <v>0.105</v>
      </c>
      <c r="E71" s="10">
        <v>0.98890372013142169</v>
      </c>
      <c r="F71" s="10">
        <f t="shared" ref="F71:F134" si="13">+E71/0.55+160/96/1000*2600*10000/86400</f>
        <v>2.2995499737518554</v>
      </c>
      <c r="G71" s="10">
        <f t="shared" ref="G71:G134" si="14">IF(C71&lt;25,D71,0)</f>
        <v>0.105</v>
      </c>
      <c r="H71" s="10">
        <f t="shared" si="12"/>
        <v>0.625</v>
      </c>
      <c r="I71" s="10">
        <f t="shared" ref="I71:I134" si="15">IF(H71&gt;3,B71,0)</f>
        <v>0</v>
      </c>
      <c r="J71" s="10">
        <f t="shared" ref="J71:J134" si="16">IF(((E71-I71)+(160/96/1000*2600*10000/86400))/0.56&lt;0,0,((E71-I71)+(160/96/1000*2600*10000/86400))/0.56)</f>
        <v>2.6615123750142224</v>
      </c>
      <c r="K71" s="10">
        <f t="shared" ref="K71:K134" si="17">IF(G71-J71&lt;0,+J71-G71,0)</f>
        <v>2.5565123750142225</v>
      </c>
      <c r="L71" s="10">
        <f t="shared" ref="L71:L134" si="18">+K71*86400</f>
        <v>220882.66920122883</v>
      </c>
      <c r="M71" s="10"/>
      <c r="N71">
        <f t="shared" si="8"/>
        <v>121781.32319508473</v>
      </c>
      <c r="O71">
        <f t="shared" si="9"/>
        <v>-220882.66920122883</v>
      </c>
      <c r="P71">
        <f t="shared" ref="P71:P134" si="19">+I71/1000*970000000*0.3</f>
        <v>0</v>
      </c>
      <c r="Q71">
        <f t="shared" si="10"/>
        <v>0</v>
      </c>
      <c r="S71">
        <f t="shared" si="11"/>
        <v>0</v>
      </c>
      <c r="T71">
        <f t="shared" ref="T71:T134" si="20">IF(S71=0,L71,0)</f>
        <v>220882.66920122883</v>
      </c>
    </row>
    <row r="72" spans="1:20">
      <c r="A72" s="7">
        <v>35283</v>
      </c>
      <c r="B72" s="6">
        <v>18.3</v>
      </c>
      <c r="C72" s="8">
        <v>0</v>
      </c>
      <c r="D72" s="9">
        <v>0.105</v>
      </c>
      <c r="E72" s="10">
        <v>0.98890372013142169</v>
      </c>
      <c r="F72" s="10">
        <f t="shared" si="13"/>
        <v>2.2995499737518554</v>
      </c>
      <c r="G72" s="10">
        <f t="shared" si="14"/>
        <v>0.105</v>
      </c>
      <c r="H72" s="10">
        <f t="shared" si="12"/>
        <v>5.2</v>
      </c>
      <c r="I72" s="10">
        <f t="shared" si="15"/>
        <v>18.3</v>
      </c>
      <c r="J72" s="10">
        <f t="shared" si="16"/>
        <v>0</v>
      </c>
      <c r="K72" s="10">
        <f t="shared" si="17"/>
        <v>0</v>
      </c>
      <c r="L72" s="10">
        <f t="shared" si="18"/>
        <v>0</v>
      </c>
      <c r="M72" s="10"/>
      <c r="N72">
        <f t="shared" ref="N72:N135" si="21">IF(N71+O71+P71&lt;1000000,IF(N71+O71+P71&lt;0,0,N71+O71+P71),1000000)</f>
        <v>0</v>
      </c>
      <c r="O72">
        <f t="shared" ref="O72:O135" si="22">+(G72-J72)*86400</f>
        <v>9072</v>
      </c>
      <c r="P72">
        <f t="shared" si="19"/>
        <v>5325300</v>
      </c>
      <c r="Q72">
        <f t="shared" ref="Q72:Q135" si="23">IF(N72=0,L72,0)</f>
        <v>0</v>
      </c>
      <c r="S72">
        <f t="shared" ref="S72:S135" si="24">IF(S71-L71+P71&lt;1000000,IF(S71-L71+P71&lt;0,0,S71-L71+P71),1000000)</f>
        <v>0</v>
      </c>
      <c r="T72">
        <f t="shared" si="20"/>
        <v>0</v>
      </c>
    </row>
    <row r="73" spans="1:20">
      <c r="A73" s="7">
        <v>35284</v>
      </c>
      <c r="B73" s="6">
        <v>0</v>
      </c>
      <c r="C73" s="8">
        <v>0</v>
      </c>
      <c r="D73" s="9">
        <v>0.105</v>
      </c>
      <c r="E73" s="10">
        <v>0.98890372013142169</v>
      </c>
      <c r="F73" s="10">
        <f t="shared" si="13"/>
        <v>2.2995499737518554</v>
      </c>
      <c r="G73" s="10">
        <f t="shared" si="14"/>
        <v>0.105</v>
      </c>
      <c r="H73" s="10">
        <f t="shared" si="12"/>
        <v>5.2</v>
      </c>
      <c r="I73" s="10">
        <f t="shared" si="15"/>
        <v>0</v>
      </c>
      <c r="J73" s="10">
        <f t="shared" si="16"/>
        <v>2.6615123750142224</v>
      </c>
      <c r="K73" s="10">
        <f t="shared" si="17"/>
        <v>2.5565123750142225</v>
      </c>
      <c r="L73" s="10">
        <f t="shared" si="18"/>
        <v>220882.66920122883</v>
      </c>
      <c r="M73" s="10"/>
      <c r="N73">
        <f t="shared" si="21"/>
        <v>1000000</v>
      </c>
      <c r="O73">
        <f t="shared" si="22"/>
        <v>-220882.66920122883</v>
      </c>
      <c r="P73">
        <f t="shared" si="19"/>
        <v>0</v>
      </c>
      <c r="Q73">
        <f t="shared" si="23"/>
        <v>0</v>
      </c>
      <c r="S73">
        <f t="shared" si="24"/>
        <v>1000000</v>
      </c>
      <c r="T73">
        <f t="shared" si="20"/>
        <v>0</v>
      </c>
    </row>
    <row r="74" spans="1:20">
      <c r="A74" s="7">
        <v>35285</v>
      </c>
      <c r="B74" s="6">
        <v>0</v>
      </c>
      <c r="C74" s="8">
        <v>0</v>
      </c>
      <c r="D74" s="9">
        <v>0.5241203703703704</v>
      </c>
      <c r="E74" s="10">
        <v>0.98890372013142169</v>
      </c>
      <c r="F74" s="10">
        <f t="shared" si="13"/>
        <v>2.2995499737518554</v>
      </c>
      <c r="G74" s="10">
        <f t="shared" si="14"/>
        <v>0.5241203703703704</v>
      </c>
      <c r="H74" s="10">
        <f t="shared" ref="H74:H137" si="25">AVERAGE(B71:B74)</f>
        <v>4.5750000000000002</v>
      </c>
      <c r="I74" s="10">
        <f t="shared" si="15"/>
        <v>0</v>
      </c>
      <c r="J74" s="10">
        <f t="shared" si="16"/>
        <v>2.6615123750142224</v>
      </c>
      <c r="K74" s="10">
        <f t="shared" si="17"/>
        <v>2.1373920046438522</v>
      </c>
      <c r="L74" s="10">
        <f t="shared" si="18"/>
        <v>184670.66920122883</v>
      </c>
      <c r="M74" s="10"/>
      <c r="N74">
        <f t="shared" si="21"/>
        <v>779117.33079877123</v>
      </c>
      <c r="O74">
        <f t="shared" si="22"/>
        <v>-184670.66920122883</v>
      </c>
      <c r="P74">
        <f t="shared" si="19"/>
        <v>0</v>
      </c>
      <c r="Q74">
        <f t="shared" si="23"/>
        <v>0</v>
      </c>
      <c r="S74">
        <f t="shared" si="24"/>
        <v>779117.33079877123</v>
      </c>
      <c r="T74">
        <f t="shared" si="20"/>
        <v>0</v>
      </c>
    </row>
    <row r="75" spans="1:20">
      <c r="A75" s="7">
        <v>35286</v>
      </c>
      <c r="B75" s="6">
        <v>4.0999999999999996</v>
      </c>
      <c r="C75" s="8">
        <v>0</v>
      </c>
      <c r="D75" s="9">
        <v>2.1516203703703702</v>
      </c>
      <c r="E75" s="10">
        <v>0.98890372013142169</v>
      </c>
      <c r="F75" s="10">
        <f t="shared" si="13"/>
        <v>2.2995499737518554</v>
      </c>
      <c r="G75" s="10">
        <f t="shared" si="14"/>
        <v>2.1516203703703702</v>
      </c>
      <c r="H75" s="10">
        <f t="shared" si="25"/>
        <v>5.6</v>
      </c>
      <c r="I75" s="10">
        <f t="shared" si="15"/>
        <v>4.0999999999999996</v>
      </c>
      <c r="J75" s="10">
        <f t="shared" si="16"/>
        <v>0</v>
      </c>
      <c r="K75" s="10">
        <f t="shared" si="17"/>
        <v>0</v>
      </c>
      <c r="L75" s="10">
        <f t="shared" si="18"/>
        <v>0</v>
      </c>
      <c r="M75" s="10"/>
      <c r="N75">
        <f t="shared" si="21"/>
        <v>594446.66159754246</v>
      </c>
      <c r="O75">
        <f t="shared" si="22"/>
        <v>185900</v>
      </c>
      <c r="P75">
        <f t="shared" si="19"/>
        <v>1193099.9999999998</v>
      </c>
      <c r="Q75">
        <f t="shared" si="23"/>
        <v>0</v>
      </c>
      <c r="S75">
        <f t="shared" si="24"/>
        <v>594446.66159754246</v>
      </c>
      <c r="T75">
        <f t="shared" si="20"/>
        <v>0</v>
      </c>
    </row>
    <row r="76" spans="1:20">
      <c r="A76" s="7">
        <v>35287</v>
      </c>
      <c r="B76" s="6">
        <v>0</v>
      </c>
      <c r="C76" s="8">
        <v>0</v>
      </c>
      <c r="D76" s="9">
        <v>2.7465277777777777</v>
      </c>
      <c r="E76" s="10">
        <v>0.98890372013142169</v>
      </c>
      <c r="F76" s="10">
        <f t="shared" si="13"/>
        <v>2.2995499737518554</v>
      </c>
      <c r="G76" s="10">
        <f t="shared" si="14"/>
        <v>2.7465277777777777</v>
      </c>
      <c r="H76" s="10">
        <f t="shared" si="25"/>
        <v>1.0249999999999999</v>
      </c>
      <c r="I76" s="10">
        <f t="shared" si="15"/>
        <v>0</v>
      </c>
      <c r="J76" s="10">
        <f t="shared" si="16"/>
        <v>2.6615123750142224</v>
      </c>
      <c r="K76" s="10">
        <f t="shared" si="17"/>
        <v>0</v>
      </c>
      <c r="L76" s="10">
        <f t="shared" si="18"/>
        <v>0</v>
      </c>
      <c r="M76" s="10"/>
      <c r="N76">
        <f t="shared" si="21"/>
        <v>1000000</v>
      </c>
      <c r="O76">
        <f t="shared" si="22"/>
        <v>7345.3307987711723</v>
      </c>
      <c r="P76">
        <f t="shared" si="19"/>
        <v>0</v>
      </c>
      <c r="Q76">
        <f t="shared" si="23"/>
        <v>0</v>
      </c>
      <c r="S76">
        <f t="shared" si="24"/>
        <v>1000000</v>
      </c>
      <c r="T76">
        <f t="shared" si="20"/>
        <v>0</v>
      </c>
    </row>
    <row r="77" spans="1:20">
      <c r="A77" s="7">
        <v>35288</v>
      </c>
      <c r="B77" s="6">
        <v>0</v>
      </c>
      <c r="C77" s="8">
        <v>0</v>
      </c>
      <c r="D77" s="9">
        <v>1.630787037037037</v>
      </c>
      <c r="E77" s="10">
        <v>0.98890372013142169</v>
      </c>
      <c r="F77" s="10">
        <f t="shared" si="13"/>
        <v>2.2995499737518554</v>
      </c>
      <c r="G77" s="10">
        <f t="shared" si="14"/>
        <v>1.630787037037037</v>
      </c>
      <c r="H77" s="10">
        <f t="shared" si="25"/>
        <v>1.0249999999999999</v>
      </c>
      <c r="I77" s="10">
        <f t="shared" si="15"/>
        <v>0</v>
      </c>
      <c r="J77" s="10">
        <f t="shared" si="16"/>
        <v>2.6615123750142224</v>
      </c>
      <c r="K77" s="10">
        <f t="shared" si="17"/>
        <v>1.0307253379771855</v>
      </c>
      <c r="L77" s="10">
        <f t="shared" si="18"/>
        <v>89054.669201228826</v>
      </c>
      <c r="M77" s="10"/>
      <c r="N77">
        <f t="shared" si="21"/>
        <v>1000000</v>
      </c>
      <c r="O77">
        <f t="shared" si="22"/>
        <v>-89054.669201228826</v>
      </c>
      <c r="P77">
        <f t="shared" si="19"/>
        <v>0</v>
      </c>
      <c r="Q77">
        <f t="shared" si="23"/>
        <v>0</v>
      </c>
      <c r="S77">
        <f t="shared" si="24"/>
        <v>1000000</v>
      </c>
      <c r="T77">
        <f t="shared" si="20"/>
        <v>0</v>
      </c>
    </row>
    <row r="78" spans="1:20">
      <c r="A78" s="7">
        <v>35289</v>
      </c>
      <c r="B78" s="6">
        <v>7.2</v>
      </c>
      <c r="C78" s="8">
        <v>0.58617107271185875</v>
      </c>
      <c r="D78" s="9">
        <v>1.0115740740740742</v>
      </c>
      <c r="E78" s="10">
        <v>0.98890372013142169</v>
      </c>
      <c r="F78" s="10">
        <f t="shared" si="13"/>
        <v>2.2995499737518554</v>
      </c>
      <c r="G78" s="10">
        <f t="shared" si="14"/>
        <v>1.0115740740740742</v>
      </c>
      <c r="H78" s="10">
        <f t="shared" si="25"/>
        <v>2.8250000000000002</v>
      </c>
      <c r="I78" s="10">
        <f t="shared" si="15"/>
        <v>0</v>
      </c>
      <c r="J78" s="10">
        <f t="shared" si="16"/>
        <v>2.6615123750142224</v>
      </c>
      <c r="K78" s="10">
        <f t="shared" si="17"/>
        <v>1.6499383009401483</v>
      </c>
      <c r="L78" s="10">
        <f t="shared" si="18"/>
        <v>142554.6692012288</v>
      </c>
      <c r="M78" s="10"/>
      <c r="N78">
        <f t="shared" si="21"/>
        <v>910945.33079877123</v>
      </c>
      <c r="O78">
        <f t="shared" si="22"/>
        <v>-142554.6692012288</v>
      </c>
      <c r="P78">
        <f t="shared" si="19"/>
        <v>0</v>
      </c>
      <c r="Q78">
        <f t="shared" si="23"/>
        <v>0</v>
      </c>
      <c r="S78">
        <f t="shared" si="24"/>
        <v>910945.33079877123</v>
      </c>
      <c r="T78">
        <f t="shared" si="20"/>
        <v>0</v>
      </c>
    </row>
    <row r="79" spans="1:20">
      <c r="A79" s="7">
        <v>35290</v>
      </c>
      <c r="B79" s="6">
        <v>0</v>
      </c>
      <c r="C79" s="8">
        <v>0</v>
      </c>
      <c r="D79" s="9">
        <v>1.1574074074074074</v>
      </c>
      <c r="E79" s="10">
        <v>0.98890372013142169</v>
      </c>
      <c r="F79" s="10">
        <f t="shared" si="13"/>
        <v>2.2995499737518554</v>
      </c>
      <c r="G79" s="10">
        <f t="shared" si="14"/>
        <v>1.1574074074074074</v>
      </c>
      <c r="H79" s="10">
        <f t="shared" si="25"/>
        <v>1.8</v>
      </c>
      <c r="I79" s="10">
        <f t="shared" si="15"/>
        <v>0</v>
      </c>
      <c r="J79" s="10">
        <f t="shared" si="16"/>
        <v>2.6615123750142224</v>
      </c>
      <c r="K79" s="10">
        <f t="shared" si="17"/>
        <v>1.504104967606815</v>
      </c>
      <c r="L79" s="10">
        <f t="shared" si="18"/>
        <v>129954.66920122881</v>
      </c>
      <c r="M79" s="10"/>
      <c r="N79">
        <f t="shared" si="21"/>
        <v>768390.66159754246</v>
      </c>
      <c r="O79">
        <f t="shared" si="22"/>
        <v>-129954.66920122881</v>
      </c>
      <c r="P79">
        <f t="shared" si="19"/>
        <v>0</v>
      </c>
      <c r="Q79">
        <f t="shared" si="23"/>
        <v>0</v>
      </c>
      <c r="S79">
        <f t="shared" si="24"/>
        <v>768390.66159754246</v>
      </c>
      <c r="T79">
        <f t="shared" si="20"/>
        <v>0</v>
      </c>
    </row>
    <row r="80" spans="1:20">
      <c r="A80" s="7">
        <v>35291</v>
      </c>
      <c r="B80" s="6">
        <v>0</v>
      </c>
      <c r="C80" s="8">
        <v>0</v>
      </c>
      <c r="D80" s="9">
        <v>1.3263888888888888</v>
      </c>
      <c r="E80" s="10">
        <v>0.98890372013142169</v>
      </c>
      <c r="F80" s="10">
        <f t="shared" si="13"/>
        <v>2.2995499737518554</v>
      </c>
      <c r="G80" s="10">
        <f t="shared" si="14"/>
        <v>1.3263888888888888</v>
      </c>
      <c r="H80" s="10">
        <f t="shared" si="25"/>
        <v>1.8</v>
      </c>
      <c r="I80" s="10">
        <f t="shared" si="15"/>
        <v>0</v>
      </c>
      <c r="J80" s="10">
        <f t="shared" si="16"/>
        <v>2.6615123750142224</v>
      </c>
      <c r="K80" s="10">
        <f t="shared" si="17"/>
        <v>1.3351234861253336</v>
      </c>
      <c r="L80" s="10">
        <f t="shared" si="18"/>
        <v>115354.66920122883</v>
      </c>
      <c r="M80" s="10"/>
      <c r="N80">
        <f t="shared" si="21"/>
        <v>638435.9923963137</v>
      </c>
      <c r="O80">
        <f t="shared" si="22"/>
        <v>-115354.66920122883</v>
      </c>
      <c r="P80">
        <f t="shared" si="19"/>
        <v>0</v>
      </c>
      <c r="Q80">
        <f t="shared" si="23"/>
        <v>0</v>
      </c>
      <c r="S80">
        <f t="shared" si="24"/>
        <v>638435.9923963137</v>
      </c>
      <c r="T80">
        <f t="shared" si="20"/>
        <v>0</v>
      </c>
    </row>
    <row r="81" spans="1:20">
      <c r="A81" s="7">
        <v>35292</v>
      </c>
      <c r="B81" s="6">
        <v>0</v>
      </c>
      <c r="C81" s="8">
        <v>0</v>
      </c>
      <c r="D81" s="9">
        <v>1.119212962962963</v>
      </c>
      <c r="E81" s="10">
        <v>0.98890372013142169</v>
      </c>
      <c r="F81" s="10">
        <f t="shared" si="13"/>
        <v>2.2995499737518554</v>
      </c>
      <c r="G81" s="10">
        <f t="shared" si="14"/>
        <v>1.119212962962963</v>
      </c>
      <c r="H81" s="10">
        <f t="shared" si="25"/>
        <v>1.8</v>
      </c>
      <c r="I81" s="10">
        <f t="shared" si="15"/>
        <v>0</v>
      </c>
      <c r="J81" s="10">
        <f t="shared" si="16"/>
        <v>2.6615123750142224</v>
      </c>
      <c r="K81" s="10">
        <f t="shared" si="17"/>
        <v>1.5422994120512594</v>
      </c>
      <c r="L81" s="10">
        <f t="shared" si="18"/>
        <v>133254.66920122883</v>
      </c>
      <c r="M81" s="10"/>
      <c r="N81">
        <f t="shared" si="21"/>
        <v>523081.32319508487</v>
      </c>
      <c r="O81">
        <f t="shared" si="22"/>
        <v>-133254.66920122883</v>
      </c>
      <c r="P81">
        <f t="shared" si="19"/>
        <v>0</v>
      </c>
      <c r="Q81">
        <f t="shared" si="23"/>
        <v>0</v>
      </c>
      <c r="S81">
        <f t="shared" si="24"/>
        <v>523081.32319508487</v>
      </c>
      <c r="T81">
        <f t="shared" si="20"/>
        <v>0</v>
      </c>
    </row>
    <row r="82" spans="1:20">
      <c r="A82" s="7">
        <v>35293</v>
      </c>
      <c r="B82" s="6">
        <v>0</v>
      </c>
      <c r="C82" s="8">
        <v>0</v>
      </c>
      <c r="D82" s="9">
        <v>1.1574074074074074</v>
      </c>
      <c r="E82" s="10">
        <v>0.98890372013142169</v>
      </c>
      <c r="F82" s="10">
        <f t="shared" si="13"/>
        <v>2.2995499737518554</v>
      </c>
      <c r="G82" s="10">
        <f t="shared" si="14"/>
        <v>1.1574074074074074</v>
      </c>
      <c r="H82" s="10">
        <f t="shared" si="25"/>
        <v>0</v>
      </c>
      <c r="I82" s="10">
        <f t="shared" si="15"/>
        <v>0</v>
      </c>
      <c r="J82" s="10">
        <f t="shared" si="16"/>
        <v>2.6615123750142224</v>
      </c>
      <c r="K82" s="10">
        <f t="shared" si="17"/>
        <v>1.504104967606815</v>
      </c>
      <c r="L82" s="10">
        <f t="shared" si="18"/>
        <v>129954.66920122881</v>
      </c>
      <c r="M82" s="10"/>
      <c r="N82">
        <f t="shared" si="21"/>
        <v>389826.65399385605</v>
      </c>
      <c r="O82">
        <f t="shared" si="22"/>
        <v>-129954.66920122881</v>
      </c>
      <c r="P82">
        <f t="shared" si="19"/>
        <v>0</v>
      </c>
      <c r="Q82">
        <f t="shared" si="23"/>
        <v>0</v>
      </c>
      <c r="S82">
        <f t="shared" si="24"/>
        <v>389826.65399385605</v>
      </c>
      <c r="T82">
        <f t="shared" si="20"/>
        <v>0</v>
      </c>
    </row>
    <row r="83" spans="1:20">
      <c r="A83" s="7">
        <v>35294</v>
      </c>
      <c r="B83" s="6">
        <v>0</v>
      </c>
      <c r="C83" s="8">
        <v>0</v>
      </c>
      <c r="D83" s="9">
        <v>1.1574074074074074</v>
      </c>
      <c r="E83" s="10">
        <v>0.98890372013142169</v>
      </c>
      <c r="F83" s="10">
        <f t="shared" si="13"/>
        <v>2.2995499737518554</v>
      </c>
      <c r="G83" s="10">
        <f t="shared" si="14"/>
        <v>1.1574074074074074</v>
      </c>
      <c r="H83" s="10">
        <f t="shared" si="25"/>
        <v>0</v>
      </c>
      <c r="I83" s="10">
        <f t="shared" si="15"/>
        <v>0</v>
      </c>
      <c r="J83" s="10">
        <f t="shared" si="16"/>
        <v>2.6615123750142224</v>
      </c>
      <c r="K83" s="10">
        <f t="shared" si="17"/>
        <v>1.504104967606815</v>
      </c>
      <c r="L83" s="10">
        <f t="shared" si="18"/>
        <v>129954.66920122881</v>
      </c>
      <c r="M83" s="10"/>
      <c r="N83">
        <f t="shared" si="21"/>
        <v>259871.98479262722</v>
      </c>
      <c r="O83">
        <f t="shared" si="22"/>
        <v>-129954.66920122881</v>
      </c>
      <c r="P83">
        <f t="shared" si="19"/>
        <v>0</v>
      </c>
      <c r="Q83">
        <f t="shared" si="23"/>
        <v>0</v>
      </c>
      <c r="S83">
        <f t="shared" si="24"/>
        <v>259871.98479262722</v>
      </c>
      <c r="T83">
        <f t="shared" si="20"/>
        <v>0</v>
      </c>
    </row>
    <row r="84" spans="1:20">
      <c r="A84" s="7">
        <v>35295</v>
      </c>
      <c r="B84" s="6">
        <v>0</v>
      </c>
      <c r="C84" s="8">
        <v>0</v>
      </c>
      <c r="D84" s="9">
        <v>1.1574074074074074</v>
      </c>
      <c r="E84" s="10">
        <v>0.98890372013142169</v>
      </c>
      <c r="F84" s="10">
        <f t="shared" si="13"/>
        <v>2.2995499737518554</v>
      </c>
      <c r="G84" s="10">
        <f t="shared" si="14"/>
        <v>1.1574074074074074</v>
      </c>
      <c r="H84" s="10">
        <f t="shared" si="25"/>
        <v>0</v>
      </c>
      <c r="I84" s="10">
        <f t="shared" si="15"/>
        <v>0</v>
      </c>
      <c r="J84" s="10">
        <f t="shared" si="16"/>
        <v>2.6615123750142224</v>
      </c>
      <c r="K84" s="10">
        <f t="shared" si="17"/>
        <v>1.504104967606815</v>
      </c>
      <c r="L84" s="10">
        <f t="shared" si="18"/>
        <v>129954.66920122881</v>
      </c>
      <c r="M84" s="10"/>
      <c r="N84">
        <f t="shared" si="21"/>
        <v>129917.31559139841</v>
      </c>
      <c r="O84">
        <f t="shared" si="22"/>
        <v>-129954.66920122881</v>
      </c>
      <c r="P84">
        <f t="shared" si="19"/>
        <v>0</v>
      </c>
      <c r="Q84">
        <f t="shared" si="23"/>
        <v>0</v>
      </c>
      <c r="S84">
        <f t="shared" si="24"/>
        <v>129917.31559139841</v>
      </c>
      <c r="T84">
        <f t="shared" si="20"/>
        <v>0</v>
      </c>
    </row>
    <row r="85" spans="1:20">
      <c r="A85" s="7">
        <v>35296</v>
      </c>
      <c r="B85" s="6">
        <v>0</v>
      </c>
      <c r="C85" s="8">
        <v>0</v>
      </c>
      <c r="D85" s="9">
        <v>2.5949074074074074</v>
      </c>
      <c r="E85" s="10">
        <v>0.98890372013142169</v>
      </c>
      <c r="F85" s="10">
        <f t="shared" si="13"/>
        <v>2.2995499737518554</v>
      </c>
      <c r="G85" s="10">
        <f t="shared" si="14"/>
        <v>2.5949074074074074</v>
      </c>
      <c r="H85" s="10">
        <f t="shared" si="25"/>
        <v>0</v>
      </c>
      <c r="I85" s="10">
        <f t="shared" si="15"/>
        <v>0</v>
      </c>
      <c r="J85" s="10">
        <f t="shared" si="16"/>
        <v>2.6615123750142224</v>
      </c>
      <c r="K85" s="10">
        <f t="shared" si="17"/>
        <v>6.6604967606815002E-2</v>
      </c>
      <c r="L85" s="10">
        <f t="shared" si="18"/>
        <v>5754.6692012288158</v>
      </c>
      <c r="M85" s="10"/>
      <c r="N85">
        <f t="shared" si="21"/>
        <v>0</v>
      </c>
      <c r="O85">
        <f t="shared" si="22"/>
        <v>-5754.6692012288158</v>
      </c>
      <c r="P85">
        <f t="shared" si="19"/>
        <v>0</v>
      </c>
      <c r="Q85">
        <f t="shared" si="23"/>
        <v>5754.6692012288158</v>
      </c>
      <c r="S85">
        <f t="shared" si="24"/>
        <v>0</v>
      </c>
      <c r="T85">
        <f t="shared" si="20"/>
        <v>5754.6692012288158</v>
      </c>
    </row>
    <row r="86" spans="1:20">
      <c r="A86" s="7">
        <v>35297</v>
      </c>
      <c r="B86" s="6">
        <v>0</v>
      </c>
      <c r="C86" s="8">
        <v>0</v>
      </c>
      <c r="D86" s="9">
        <v>1.3969907407407407</v>
      </c>
      <c r="E86" s="10">
        <v>0.98890372013142169</v>
      </c>
      <c r="F86" s="10">
        <f t="shared" si="13"/>
        <v>2.2995499737518554</v>
      </c>
      <c r="G86" s="10">
        <f t="shared" si="14"/>
        <v>1.3969907407407407</v>
      </c>
      <c r="H86" s="10">
        <f t="shared" si="25"/>
        <v>0</v>
      </c>
      <c r="I86" s="10">
        <f t="shared" si="15"/>
        <v>0</v>
      </c>
      <c r="J86" s="10">
        <f t="shared" si="16"/>
        <v>2.6615123750142224</v>
      </c>
      <c r="K86" s="10">
        <f t="shared" si="17"/>
        <v>1.2645216342734817</v>
      </c>
      <c r="L86" s="10">
        <f t="shared" si="18"/>
        <v>109254.66920122883</v>
      </c>
      <c r="M86" s="10"/>
      <c r="N86">
        <f t="shared" si="21"/>
        <v>0</v>
      </c>
      <c r="O86">
        <f t="shared" si="22"/>
        <v>-109254.66920122883</v>
      </c>
      <c r="P86">
        <f t="shared" si="19"/>
        <v>0</v>
      </c>
      <c r="Q86">
        <f t="shared" si="23"/>
        <v>109254.66920122883</v>
      </c>
      <c r="S86">
        <f t="shared" si="24"/>
        <v>0</v>
      </c>
      <c r="T86">
        <f t="shared" si="20"/>
        <v>109254.66920122883</v>
      </c>
    </row>
    <row r="87" spans="1:20">
      <c r="A87" s="7">
        <v>35298</v>
      </c>
      <c r="B87" s="6">
        <v>3</v>
      </c>
      <c r="C87" s="8">
        <v>0</v>
      </c>
      <c r="D87" s="9">
        <v>0.34143518518518517</v>
      </c>
      <c r="E87" s="10">
        <v>0.98890372013142169</v>
      </c>
      <c r="F87" s="10">
        <f t="shared" si="13"/>
        <v>2.2995499737518554</v>
      </c>
      <c r="G87" s="10">
        <f t="shared" si="14"/>
        <v>0.34143518518518517</v>
      </c>
      <c r="H87" s="10">
        <f t="shared" si="25"/>
        <v>0.75</v>
      </c>
      <c r="I87" s="10">
        <f t="shared" si="15"/>
        <v>0</v>
      </c>
      <c r="J87" s="10">
        <f t="shared" si="16"/>
        <v>2.6615123750142224</v>
      </c>
      <c r="K87" s="10">
        <f t="shared" si="17"/>
        <v>2.3200771898290373</v>
      </c>
      <c r="L87" s="10">
        <f t="shared" si="18"/>
        <v>200454.66920122883</v>
      </c>
      <c r="M87" s="10"/>
      <c r="N87">
        <f t="shared" si="21"/>
        <v>0</v>
      </c>
      <c r="O87">
        <f t="shared" si="22"/>
        <v>-200454.66920122883</v>
      </c>
      <c r="P87">
        <f t="shared" si="19"/>
        <v>0</v>
      </c>
      <c r="Q87">
        <f t="shared" si="23"/>
        <v>200454.66920122883</v>
      </c>
      <c r="S87">
        <f t="shared" si="24"/>
        <v>0</v>
      </c>
      <c r="T87">
        <f t="shared" si="20"/>
        <v>200454.66920122883</v>
      </c>
    </row>
    <row r="88" spans="1:20">
      <c r="A88" s="7">
        <v>35299</v>
      </c>
      <c r="B88" s="6">
        <v>0</v>
      </c>
      <c r="C88" s="8">
        <v>0</v>
      </c>
      <c r="D88" s="9">
        <v>0.40393518518518517</v>
      </c>
      <c r="E88" s="10">
        <v>0.98890372013142169</v>
      </c>
      <c r="F88" s="10">
        <f t="shared" si="13"/>
        <v>2.2995499737518554</v>
      </c>
      <c r="G88" s="10">
        <f t="shared" si="14"/>
        <v>0.40393518518518517</v>
      </c>
      <c r="H88" s="10">
        <f t="shared" si="25"/>
        <v>0.75</v>
      </c>
      <c r="I88" s="10">
        <f t="shared" si="15"/>
        <v>0</v>
      </c>
      <c r="J88" s="10">
        <f t="shared" si="16"/>
        <v>2.6615123750142224</v>
      </c>
      <c r="K88" s="10">
        <f t="shared" si="17"/>
        <v>2.2575771898290373</v>
      </c>
      <c r="L88" s="10">
        <f t="shared" si="18"/>
        <v>195054.66920122883</v>
      </c>
      <c r="M88" s="10"/>
      <c r="N88">
        <f t="shared" si="21"/>
        <v>0</v>
      </c>
      <c r="O88">
        <f t="shared" si="22"/>
        <v>-195054.66920122883</v>
      </c>
      <c r="P88">
        <f t="shared" si="19"/>
        <v>0</v>
      </c>
      <c r="Q88">
        <f t="shared" si="23"/>
        <v>195054.66920122883</v>
      </c>
      <c r="S88">
        <f t="shared" si="24"/>
        <v>0</v>
      </c>
      <c r="T88">
        <f t="shared" si="20"/>
        <v>195054.66920122883</v>
      </c>
    </row>
    <row r="89" spans="1:20">
      <c r="A89" s="7">
        <v>35300</v>
      </c>
      <c r="B89" s="6">
        <v>0</v>
      </c>
      <c r="C89" s="8">
        <v>0</v>
      </c>
      <c r="D89" s="9">
        <v>0.53703703703703709</v>
      </c>
      <c r="E89" s="10">
        <v>0.98890372013142169</v>
      </c>
      <c r="F89" s="10">
        <f t="shared" si="13"/>
        <v>2.2995499737518554</v>
      </c>
      <c r="G89" s="10">
        <f t="shared" si="14"/>
        <v>0.53703703703703709</v>
      </c>
      <c r="H89" s="10">
        <f t="shared" si="25"/>
        <v>0.75</v>
      </c>
      <c r="I89" s="10">
        <f t="shared" si="15"/>
        <v>0</v>
      </c>
      <c r="J89" s="10">
        <f t="shared" si="16"/>
        <v>2.6615123750142224</v>
      </c>
      <c r="K89" s="10">
        <f t="shared" si="17"/>
        <v>2.1244753379771852</v>
      </c>
      <c r="L89" s="10">
        <f t="shared" si="18"/>
        <v>183554.6692012288</v>
      </c>
      <c r="M89" s="10"/>
      <c r="N89">
        <f t="shared" si="21"/>
        <v>0</v>
      </c>
      <c r="O89">
        <f t="shared" si="22"/>
        <v>-183554.6692012288</v>
      </c>
      <c r="P89">
        <f t="shared" si="19"/>
        <v>0</v>
      </c>
      <c r="Q89">
        <f t="shared" si="23"/>
        <v>183554.6692012288</v>
      </c>
      <c r="S89">
        <f t="shared" si="24"/>
        <v>0</v>
      </c>
      <c r="T89">
        <f t="shared" si="20"/>
        <v>183554.6692012288</v>
      </c>
    </row>
    <row r="90" spans="1:20">
      <c r="A90" s="7">
        <v>35301</v>
      </c>
      <c r="B90" s="6">
        <v>0</v>
      </c>
      <c r="C90" s="8">
        <v>0</v>
      </c>
      <c r="D90" s="9">
        <v>1.1388888888888888</v>
      </c>
      <c r="E90" s="10">
        <v>0.98890372013142169</v>
      </c>
      <c r="F90" s="10">
        <f t="shared" si="13"/>
        <v>2.2995499737518554</v>
      </c>
      <c r="G90" s="10">
        <f t="shared" si="14"/>
        <v>1.1388888888888888</v>
      </c>
      <c r="H90" s="10">
        <f t="shared" si="25"/>
        <v>0.75</v>
      </c>
      <c r="I90" s="10">
        <f t="shared" si="15"/>
        <v>0</v>
      </c>
      <c r="J90" s="10">
        <f t="shared" si="16"/>
        <v>2.6615123750142224</v>
      </c>
      <c r="K90" s="10">
        <f t="shared" si="17"/>
        <v>1.5226234861253336</v>
      </c>
      <c r="L90" s="10">
        <f t="shared" si="18"/>
        <v>131554.66920122883</v>
      </c>
      <c r="M90" s="10"/>
      <c r="N90">
        <f t="shared" si="21"/>
        <v>0</v>
      </c>
      <c r="O90">
        <f t="shared" si="22"/>
        <v>-131554.66920122883</v>
      </c>
      <c r="P90">
        <f t="shared" si="19"/>
        <v>0</v>
      </c>
      <c r="Q90">
        <f t="shared" si="23"/>
        <v>131554.66920122883</v>
      </c>
      <c r="S90">
        <f t="shared" si="24"/>
        <v>0</v>
      </c>
      <c r="T90">
        <f t="shared" si="20"/>
        <v>131554.66920122883</v>
      </c>
    </row>
    <row r="91" spans="1:20">
      <c r="A91" s="7">
        <v>35302</v>
      </c>
      <c r="B91" s="6">
        <v>0</v>
      </c>
      <c r="C91" s="8">
        <v>0</v>
      </c>
      <c r="D91" s="9">
        <v>2.1597222222222223</v>
      </c>
      <c r="E91" s="10">
        <v>0.98890372013142169</v>
      </c>
      <c r="F91" s="10">
        <f t="shared" si="13"/>
        <v>2.2995499737518554</v>
      </c>
      <c r="G91" s="10">
        <f t="shared" si="14"/>
        <v>2.1597222222222223</v>
      </c>
      <c r="H91" s="10">
        <f t="shared" si="25"/>
        <v>0</v>
      </c>
      <c r="I91" s="10">
        <f t="shared" si="15"/>
        <v>0</v>
      </c>
      <c r="J91" s="10">
        <f t="shared" si="16"/>
        <v>2.6615123750142224</v>
      </c>
      <c r="K91" s="10">
        <f t="shared" si="17"/>
        <v>0.50179015279200012</v>
      </c>
      <c r="L91" s="10">
        <f t="shared" si="18"/>
        <v>43354.669201228811</v>
      </c>
      <c r="M91" s="10"/>
      <c r="N91">
        <f t="shared" si="21"/>
        <v>0</v>
      </c>
      <c r="O91">
        <f t="shared" si="22"/>
        <v>-43354.669201228811</v>
      </c>
      <c r="P91">
        <f t="shared" si="19"/>
        <v>0</v>
      </c>
      <c r="Q91">
        <f t="shared" si="23"/>
        <v>43354.669201228811</v>
      </c>
      <c r="S91">
        <f t="shared" si="24"/>
        <v>0</v>
      </c>
      <c r="T91">
        <f t="shared" si="20"/>
        <v>43354.669201228811</v>
      </c>
    </row>
    <row r="92" spans="1:20">
      <c r="A92" s="7">
        <v>35303</v>
      </c>
      <c r="B92" s="6">
        <v>0</v>
      </c>
      <c r="C92" s="8">
        <v>0</v>
      </c>
      <c r="D92" s="9">
        <v>1.6585648148148149</v>
      </c>
      <c r="E92" s="10">
        <v>0.98890372013142169</v>
      </c>
      <c r="F92" s="10">
        <f t="shared" si="13"/>
        <v>2.2995499737518554</v>
      </c>
      <c r="G92" s="10">
        <f t="shared" si="14"/>
        <v>1.6585648148148149</v>
      </c>
      <c r="H92" s="10">
        <f t="shared" si="25"/>
        <v>0</v>
      </c>
      <c r="I92" s="10">
        <f t="shared" si="15"/>
        <v>0</v>
      </c>
      <c r="J92" s="10">
        <f t="shared" si="16"/>
        <v>2.6615123750142224</v>
      </c>
      <c r="K92" s="10">
        <f t="shared" si="17"/>
        <v>1.0029475601994076</v>
      </c>
      <c r="L92" s="10">
        <f t="shared" si="18"/>
        <v>86654.669201228811</v>
      </c>
      <c r="M92" s="10"/>
      <c r="N92">
        <f t="shared" si="21"/>
        <v>0</v>
      </c>
      <c r="O92">
        <f t="shared" si="22"/>
        <v>-86654.669201228811</v>
      </c>
      <c r="P92">
        <f t="shared" si="19"/>
        <v>0</v>
      </c>
      <c r="Q92">
        <f t="shared" si="23"/>
        <v>86654.669201228811</v>
      </c>
      <c r="S92">
        <f t="shared" si="24"/>
        <v>0</v>
      </c>
      <c r="T92">
        <f t="shared" si="20"/>
        <v>86654.669201228811</v>
      </c>
    </row>
    <row r="93" spans="1:20">
      <c r="A93" s="7">
        <v>35304</v>
      </c>
      <c r="B93" s="6">
        <v>0</v>
      </c>
      <c r="C93" s="8">
        <v>0</v>
      </c>
      <c r="D93" s="9">
        <v>1.7592592592592593</v>
      </c>
      <c r="E93" s="10">
        <v>0.98890372013142169</v>
      </c>
      <c r="F93" s="10">
        <f t="shared" si="13"/>
        <v>2.2995499737518554</v>
      </c>
      <c r="G93" s="10">
        <f t="shared" si="14"/>
        <v>1.7592592592592593</v>
      </c>
      <c r="H93" s="10">
        <f t="shared" si="25"/>
        <v>0</v>
      </c>
      <c r="I93" s="10">
        <f t="shared" si="15"/>
        <v>0</v>
      </c>
      <c r="J93" s="10">
        <f t="shared" si="16"/>
        <v>2.6615123750142224</v>
      </c>
      <c r="K93" s="10">
        <f t="shared" si="17"/>
        <v>0.90225311575496314</v>
      </c>
      <c r="L93" s="10">
        <f t="shared" si="18"/>
        <v>77954.669201228811</v>
      </c>
      <c r="M93" s="10"/>
      <c r="N93">
        <f t="shared" si="21"/>
        <v>0</v>
      </c>
      <c r="O93">
        <f t="shared" si="22"/>
        <v>-77954.669201228811</v>
      </c>
      <c r="P93">
        <f t="shared" si="19"/>
        <v>0</v>
      </c>
      <c r="Q93">
        <f t="shared" si="23"/>
        <v>77954.669201228811</v>
      </c>
      <c r="S93">
        <f t="shared" si="24"/>
        <v>0</v>
      </c>
      <c r="T93">
        <f t="shared" si="20"/>
        <v>77954.669201228811</v>
      </c>
    </row>
    <row r="94" spans="1:20">
      <c r="A94" s="7">
        <v>35305</v>
      </c>
      <c r="B94" s="6">
        <v>13.4</v>
      </c>
      <c r="C94" s="8">
        <v>0</v>
      </c>
      <c r="D94" s="9">
        <v>1.9467592592592593</v>
      </c>
      <c r="E94" s="10">
        <v>0.98890372013142169</v>
      </c>
      <c r="F94" s="10">
        <f t="shared" si="13"/>
        <v>2.2995499737518554</v>
      </c>
      <c r="G94" s="10">
        <f t="shared" si="14"/>
        <v>1.9467592592592593</v>
      </c>
      <c r="H94" s="10">
        <f t="shared" si="25"/>
        <v>3.35</v>
      </c>
      <c r="I94" s="10">
        <f t="shared" si="15"/>
        <v>13.4</v>
      </c>
      <c r="J94" s="10">
        <f t="shared" si="16"/>
        <v>0</v>
      </c>
      <c r="K94" s="10">
        <f t="shared" si="17"/>
        <v>0</v>
      </c>
      <c r="L94" s="10">
        <f t="shared" si="18"/>
        <v>0</v>
      </c>
      <c r="M94" s="10"/>
      <c r="N94">
        <f t="shared" si="21"/>
        <v>0</v>
      </c>
      <c r="O94">
        <f t="shared" si="22"/>
        <v>168200</v>
      </c>
      <c r="P94">
        <f t="shared" si="19"/>
        <v>3899400</v>
      </c>
      <c r="Q94">
        <f t="shared" si="23"/>
        <v>0</v>
      </c>
      <c r="S94">
        <f t="shared" si="24"/>
        <v>0</v>
      </c>
      <c r="T94">
        <f t="shared" si="20"/>
        <v>0</v>
      </c>
    </row>
    <row r="95" spans="1:20">
      <c r="A95" s="7">
        <v>35306</v>
      </c>
      <c r="B95" s="6">
        <v>1</v>
      </c>
      <c r="C95" s="8">
        <v>0</v>
      </c>
      <c r="D95" s="9">
        <v>0.105</v>
      </c>
      <c r="E95" s="10">
        <v>0.98890372013142169</v>
      </c>
      <c r="F95" s="10">
        <f t="shared" si="13"/>
        <v>2.2995499737518554</v>
      </c>
      <c r="G95" s="10">
        <f t="shared" si="14"/>
        <v>0.105</v>
      </c>
      <c r="H95" s="10">
        <f t="shared" si="25"/>
        <v>3.6</v>
      </c>
      <c r="I95" s="10">
        <f t="shared" si="15"/>
        <v>1</v>
      </c>
      <c r="J95" s="10">
        <f t="shared" si="16"/>
        <v>0.8757980892999373</v>
      </c>
      <c r="K95" s="10">
        <f t="shared" si="17"/>
        <v>0.77079808929993732</v>
      </c>
      <c r="L95" s="10">
        <f t="shared" si="18"/>
        <v>66596.95491551458</v>
      </c>
      <c r="M95" s="10"/>
      <c r="N95">
        <f t="shared" si="21"/>
        <v>1000000</v>
      </c>
      <c r="O95">
        <f t="shared" si="22"/>
        <v>-66596.95491551458</v>
      </c>
      <c r="P95">
        <f t="shared" si="19"/>
        <v>291000</v>
      </c>
      <c r="Q95">
        <f t="shared" si="23"/>
        <v>0</v>
      </c>
      <c r="S95">
        <f t="shared" si="24"/>
        <v>1000000</v>
      </c>
      <c r="T95">
        <f t="shared" si="20"/>
        <v>0</v>
      </c>
    </row>
    <row r="96" spans="1:20">
      <c r="A96" s="7">
        <v>35307</v>
      </c>
      <c r="B96" s="6">
        <v>0</v>
      </c>
      <c r="C96" s="8">
        <v>0</v>
      </c>
      <c r="D96" s="9">
        <v>0.105</v>
      </c>
      <c r="E96" s="10">
        <v>0.98890372013142169</v>
      </c>
      <c r="F96" s="10">
        <f t="shared" si="13"/>
        <v>2.2995499737518554</v>
      </c>
      <c r="G96" s="10">
        <f t="shared" si="14"/>
        <v>0.105</v>
      </c>
      <c r="H96" s="10">
        <f t="shared" si="25"/>
        <v>3.6</v>
      </c>
      <c r="I96" s="10">
        <f t="shared" si="15"/>
        <v>0</v>
      </c>
      <c r="J96" s="10">
        <f t="shared" si="16"/>
        <v>2.6615123750142224</v>
      </c>
      <c r="K96" s="10">
        <f t="shared" si="17"/>
        <v>2.5565123750142225</v>
      </c>
      <c r="L96" s="10">
        <f t="shared" si="18"/>
        <v>220882.66920122883</v>
      </c>
      <c r="M96" s="10"/>
      <c r="N96">
        <f t="shared" si="21"/>
        <v>1000000</v>
      </c>
      <c r="O96">
        <f t="shared" si="22"/>
        <v>-220882.66920122883</v>
      </c>
      <c r="P96">
        <f t="shared" si="19"/>
        <v>0</v>
      </c>
      <c r="Q96">
        <f t="shared" si="23"/>
        <v>0</v>
      </c>
      <c r="S96">
        <f t="shared" si="24"/>
        <v>1000000</v>
      </c>
      <c r="T96">
        <f t="shared" si="20"/>
        <v>0</v>
      </c>
    </row>
    <row r="97" spans="1:20">
      <c r="A97" s="7">
        <v>35308</v>
      </c>
      <c r="B97" s="6">
        <v>8.8000000000000007</v>
      </c>
      <c r="C97" s="8">
        <v>0</v>
      </c>
      <c r="D97" s="9">
        <v>0.105</v>
      </c>
      <c r="E97" s="10">
        <v>0.98890372013142169</v>
      </c>
      <c r="F97" s="10">
        <f t="shared" si="13"/>
        <v>2.2995499737518554</v>
      </c>
      <c r="G97" s="10">
        <f t="shared" si="14"/>
        <v>0.105</v>
      </c>
      <c r="H97" s="10">
        <f t="shared" si="25"/>
        <v>5.8000000000000007</v>
      </c>
      <c r="I97" s="10">
        <f t="shared" si="15"/>
        <v>8.8000000000000007</v>
      </c>
      <c r="J97" s="10">
        <f t="shared" si="16"/>
        <v>0</v>
      </c>
      <c r="K97" s="10">
        <f t="shared" si="17"/>
        <v>0</v>
      </c>
      <c r="L97" s="10">
        <f t="shared" si="18"/>
        <v>0</v>
      </c>
      <c r="M97" s="10"/>
      <c r="N97">
        <f t="shared" si="21"/>
        <v>779117.33079877123</v>
      </c>
      <c r="O97">
        <f t="shared" si="22"/>
        <v>9072</v>
      </c>
      <c r="P97">
        <f t="shared" si="19"/>
        <v>2560800</v>
      </c>
      <c r="Q97">
        <f t="shared" si="23"/>
        <v>0</v>
      </c>
      <c r="S97">
        <f t="shared" si="24"/>
        <v>779117.33079877123</v>
      </c>
      <c r="T97">
        <f t="shared" si="20"/>
        <v>0</v>
      </c>
    </row>
    <row r="98" spans="1:20">
      <c r="A98" s="7">
        <v>35309</v>
      </c>
      <c r="B98" s="6">
        <v>8.1999999999999993</v>
      </c>
      <c r="C98" s="8">
        <v>0</v>
      </c>
      <c r="D98" s="9">
        <v>1.1479629629629631</v>
      </c>
      <c r="E98" s="10">
        <v>0.20437343549382719</v>
      </c>
      <c r="F98" s="10">
        <f t="shared" si="13"/>
        <v>0.87313127441077443</v>
      </c>
      <c r="G98" s="10">
        <f t="shared" si="14"/>
        <v>1.1479629629629631</v>
      </c>
      <c r="H98" s="10">
        <f t="shared" si="25"/>
        <v>4.5</v>
      </c>
      <c r="I98" s="10">
        <f t="shared" si="15"/>
        <v>8.1999999999999993</v>
      </c>
      <c r="J98" s="10">
        <f t="shared" si="16"/>
        <v>0</v>
      </c>
      <c r="K98" s="10">
        <f t="shared" si="17"/>
        <v>0</v>
      </c>
      <c r="L98" s="10">
        <f t="shared" si="18"/>
        <v>0</v>
      </c>
      <c r="M98" s="10"/>
      <c r="N98">
        <f t="shared" si="21"/>
        <v>1000000</v>
      </c>
      <c r="O98">
        <f t="shared" si="22"/>
        <v>99184.000000000015</v>
      </c>
      <c r="P98">
        <f t="shared" si="19"/>
        <v>2386199.9999999995</v>
      </c>
      <c r="Q98">
        <f t="shared" si="23"/>
        <v>0</v>
      </c>
      <c r="S98">
        <f t="shared" si="24"/>
        <v>1000000</v>
      </c>
      <c r="T98">
        <f t="shared" si="20"/>
        <v>0</v>
      </c>
    </row>
    <row r="99" spans="1:20">
      <c r="A99" s="7">
        <v>35310</v>
      </c>
      <c r="B99" s="6">
        <v>2.5</v>
      </c>
      <c r="C99" s="8">
        <v>0</v>
      </c>
      <c r="D99" s="9">
        <v>1.1574074074074074</v>
      </c>
      <c r="E99" s="10">
        <v>0.20437343549382719</v>
      </c>
      <c r="F99" s="10">
        <f t="shared" si="13"/>
        <v>0.87313127441077443</v>
      </c>
      <c r="G99" s="10">
        <f t="shared" si="14"/>
        <v>1.1574074074074074</v>
      </c>
      <c r="H99" s="10">
        <f t="shared" si="25"/>
        <v>4.875</v>
      </c>
      <c r="I99" s="10">
        <f t="shared" si="15"/>
        <v>2.5</v>
      </c>
      <c r="J99" s="10">
        <f t="shared" si="16"/>
        <v>0</v>
      </c>
      <c r="K99" s="10">
        <f t="shared" si="17"/>
        <v>0</v>
      </c>
      <c r="L99" s="10">
        <f t="shared" si="18"/>
        <v>0</v>
      </c>
      <c r="M99" s="10"/>
      <c r="N99">
        <f t="shared" si="21"/>
        <v>1000000</v>
      </c>
      <c r="O99">
        <f t="shared" si="22"/>
        <v>100000</v>
      </c>
      <c r="P99">
        <f t="shared" si="19"/>
        <v>727500</v>
      </c>
      <c r="Q99">
        <f t="shared" si="23"/>
        <v>0</v>
      </c>
      <c r="S99">
        <f t="shared" si="24"/>
        <v>1000000</v>
      </c>
      <c r="T99">
        <f t="shared" si="20"/>
        <v>0</v>
      </c>
    </row>
    <row r="100" spans="1:20">
      <c r="A100" s="7">
        <v>35311</v>
      </c>
      <c r="B100" s="6">
        <v>3.6</v>
      </c>
      <c r="C100" s="8">
        <v>0</v>
      </c>
      <c r="D100" s="9">
        <v>1.1574074074074074</v>
      </c>
      <c r="E100" s="10">
        <v>0.20437343549382719</v>
      </c>
      <c r="F100" s="10">
        <f t="shared" si="13"/>
        <v>0.87313127441077443</v>
      </c>
      <c r="G100" s="10">
        <f t="shared" si="14"/>
        <v>1.1574074074074074</v>
      </c>
      <c r="H100" s="10">
        <f t="shared" si="25"/>
        <v>5.7750000000000004</v>
      </c>
      <c r="I100" s="10">
        <f t="shared" si="15"/>
        <v>3.6</v>
      </c>
      <c r="J100" s="10">
        <f t="shared" si="16"/>
        <v>0</v>
      </c>
      <c r="K100" s="10">
        <f t="shared" si="17"/>
        <v>0</v>
      </c>
      <c r="L100" s="10">
        <f t="shared" si="18"/>
        <v>0</v>
      </c>
      <c r="M100" s="10"/>
      <c r="N100">
        <f t="shared" si="21"/>
        <v>1000000</v>
      </c>
      <c r="O100">
        <f t="shared" si="22"/>
        <v>100000</v>
      </c>
      <c r="P100">
        <f t="shared" si="19"/>
        <v>1047600</v>
      </c>
      <c r="Q100">
        <f t="shared" si="23"/>
        <v>0</v>
      </c>
      <c r="S100">
        <f t="shared" si="24"/>
        <v>1000000</v>
      </c>
      <c r="T100">
        <f t="shared" si="20"/>
        <v>0</v>
      </c>
    </row>
    <row r="101" spans="1:20">
      <c r="A101" s="7">
        <v>35312</v>
      </c>
      <c r="B101" s="6">
        <v>11.5</v>
      </c>
      <c r="C101" s="8">
        <v>0</v>
      </c>
      <c r="D101" s="9">
        <v>1.1574074074074074</v>
      </c>
      <c r="E101" s="10">
        <v>0.20437343549382719</v>
      </c>
      <c r="F101" s="10">
        <f t="shared" si="13"/>
        <v>0.87313127441077443</v>
      </c>
      <c r="G101" s="10">
        <f t="shared" si="14"/>
        <v>1.1574074074074074</v>
      </c>
      <c r="H101" s="10">
        <f t="shared" si="25"/>
        <v>6.4499999999999993</v>
      </c>
      <c r="I101" s="10">
        <f t="shared" si="15"/>
        <v>11.5</v>
      </c>
      <c r="J101" s="10">
        <f t="shared" si="16"/>
        <v>0</v>
      </c>
      <c r="K101" s="10">
        <f t="shared" si="17"/>
        <v>0</v>
      </c>
      <c r="L101" s="10">
        <f t="shared" si="18"/>
        <v>0</v>
      </c>
      <c r="M101" s="10"/>
      <c r="N101">
        <f t="shared" si="21"/>
        <v>1000000</v>
      </c>
      <c r="O101">
        <f t="shared" si="22"/>
        <v>100000</v>
      </c>
      <c r="P101">
        <f t="shared" si="19"/>
        <v>3346500</v>
      </c>
      <c r="Q101">
        <f t="shared" si="23"/>
        <v>0</v>
      </c>
      <c r="S101">
        <f t="shared" si="24"/>
        <v>1000000</v>
      </c>
      <c r="T101">
        <f t="shared" si="20"/>
        <v>0</v>
      </c>
    </row>
    <row r="102" spans="1:20">
      <c r="A102" s="7">
        <v>35313</v>
      </c>
      <c r="B102" s="6">
        <v>5.2</v>
      </c>
      <c r="C102" s="8">
        <v>0</v>
      </c>
      <c r="D102" s="9">
        <v>0.105</v>
      </c>
      <c r="E102" s="10">
        <v>0.20437343549382719</v>
      </c>
      <c r="F102" s="10">
        <f t="shared" si="13"/>
        <v>0.87313127441077443</v>
      </c>
      <c r="G102" s="10">
        <f t="shared" si="14"/>
        <v>0.105</v>
      </c>
      <c r="H102" s="10">
        <f t="shared" si="25"/>
        <v>5.7</v>
      </c>
      <c r="I102" s="10">
        <f t="shared" si="15"/>
        <v>5.2</v>
      </c>
      <c r="J102" s="10">
        <f t="shared" si="16"/>
        <v>0</v>
      </c>
      <c r="K102" s="10">
        <f t="shared" si="17"/>
        <v>0</v>
      </c>
      <c r="L102" s="10">
        <f t="shared" si="18"/>
        <v>0</v>
      </c>
      <c r="M102" s="10"/>
      <c r="N102">
        <f t="shared" si="21"/>
        <v>1000000</v>
      </c>
      <c r="O102">
        <f t="shared" si="22"/>
        <v>9072</v>
      </c>
      <c r="P102">
        <f t="shared" si="19"/>
        <v>1513200</v>
      </c>
      <c r="Q102">
        <f t="shared" si="23"/>
        <v>0</v>
      </c>
      <c r="S102">
        <f t="shared" si="24"/>
        <v>1000000</v>
      </c>
      <c r="T102">
        <f t="shared" si="20"/>
        <v>0</v>
      </c>
    </row>
    <row r="103" spans="1:20">
      <c r="A103" s="7">
        <v>35582</v>
      </c>
      <c r="B103" s="6">
        <v>12.45</v>
      </c>
      <c r="C103" s="8">
        <v>0</v>
      </c>
      <c r="D103" s="9">
        <v>3.5034722222222223</v>
      </c>
      <c r="E103" s="10">
        <v>1.0218671774691359</v>
      </c>
      <c r="F103" s="10">
        <f t="shared" si="13"/>
        <v>2.3594835325476993</v>
      </c>
      <c r="G103" s="10">
        <f t="shared" si="14"/>
        <v>3.5034722222222223</v>
      </c>
      <c r="H103" s="10">
        <f t="shared" si="25"/>
        <v>8.1875</v>
      </c>
      <c r="I103" s="10">
        <f t="shared" si="15"/>
        <v>12.45</v>
      </c>
      <c r="J103" s="10">
        <f t="shared" si="16"/>
        <v>0</v>
      </c>
      <c r="K103" s="10">
        <f t="shared" si="17"/>
        <v>0</v>
      </c>
      <c r="L103" s="10">
        <f t="shared" si="18"/>
        <v>0</v>
      </c>
      <c r="M103" s="10"/>
      <c r="N103">
        <f t="shared" si="21"/>
        <v>1000000</v>
      </c>
      <c r="O103">
        <f t="shared" si="22"/>
        <v>302700</v>
      </c>
      <c r="P103">
        <f t="shared" si="19"/>
        <v>3622950</v>
      </c>
      <c r="Q103">
        <f t="shared" si="23"/>
        <v>0</v>
      </c>
      <c r="S103">
        <f t="shared" si="24"/>
        <v>1000000</v>
      </c>
      <c r="T103">
        <f t="shared" si="20"/>
        <v>0</v>
      </c>
    </row>
    <row r="104" spans="1:20">
      <c r="A104" s="7">
        <v>35583</v>
      </c>
      <c r="B104" s="6">
        <v>8.75</v>
      </c>
      <c r="C104" s="8">
        <v>17.192802558120455</v>
      </c>
      <c r="D104" s="9">
        <v>0.92592592592592593</v>
      </c>
      <c r="E104" s="10">
        <v>1.0218671774691359</v>
      </c>
      <c r="F104" s="10">
        <f t="shared" si="13"/>
        <v>2.3594835325476993</v>
      </c>
      <c r="G104" s="10">
        <f t="shared" si="14"/>
        <v>0.92592592592592593</v>
      </c>
      <c r="H104" s="10">
        <f t="shared" si="25"/>
        <v>9.4749999999999996</v>
      </c>
      <c r="I104" s="10">
        <f t="shared" si="15"/>
        <v>8.75</v>
      </c>
      <c r="J104" s="10">
        <f t="shared" si="16"/>
        <v>0</v>
      </c>
      <c r="K104" s="10">
        <f t="shared" si="17"/>
        <v>0</v>
      </c>
      <c r="L104" s="10">
        <f t="shared" si="18"/>
        <v>0</v>
      </c>
      <c r="M104" s="10"/>
      <c r="N104">
        <f t="shared" si="21"/>
        <v>1000000</v>
      </c>
      <c r="O104">
        <f t="shared" si="22"/>
        <v>80000</v>
      </c>
      <c r="P104">
        <f t="shared" si="19"/>
        <v>2546250</v>
      </c>
      <c r="Q104">
        <f t="shared" si="23"/>
        <v>0</v>
      </c>
      <c r="S104">
        <f t="shared" si="24"/>
        <v>1000000</v>
      </c>
      <c r="T104">
        <f t="shared" si="20"/>
        <v>0</v>
      </c>
    </row>
    <row r="105" spans="1:20">
      <c r="A105" s="7">
        <v>35584</v>
      </c>
      <c r="B105" s="6">
        <v>11.35</v>
      </c>
      <c r="C105" s="8">
        <v>9.0942632347530736</v>
      </c>
      <c r="D105" s="9">
        <v>1.03125</v>
      </c>
      <c r="E105" s="10">
        <v>1.0218671774691359</v>
      </c>
      <c r="F105" s="10">
        <f t="shared" si="13"/>
        <v>2.3594835325476993</v>
      </c>
      <c r="G105" s="10">
        <f t="shared" si="14"/>
        <v>1.03125</v>
      </c>
      <c r="H105" s="10">
        <f t="shared" si="25"/>
        <v>9.4375</v>
      </c>
      <c r="I105" s="10">
        <f t="shared" si="15"/>
        <v>11.35</v>
      </c>
      <c r="J105" s="10">
        <f t="shared" si="16"/>
        <v>0</v>
      </c>
      <c r="K105" s="10">
        <f t="shared" si="17"/>
        <v>0</v>
      </c>
      <c r="L105" s="10">
        <f t="shared" si="18"/>
        <v>0</v>
      </c>
      <c r="M105" s="10"/>
      <c r="N105">
        <f t="shared" si="21"/>
        <v>1000000</v>
      </c>
      <c r="O105">
        <f t="shared" si="22"/>
        <v>89100</v>
      </c>
      <c r="P105">
        <f t="shared" si="19"/>
        <v>3302849.9999999995</v>
      </c>
      <c r="Q105">
        <f t="shared" si="23"/>
        <v>0</v>
      </c>
      <c r="S105">
        <f t="shared" si="24"/>
        <v>1000000</v>
      </c>
      <c r="T105">
        <f t="shared" si="20"/>
        <v>0</v>
      </c>
    </row>
    <row r="106" spans="1:20">
      <c r="A106" s="7">
        <v>35585</v>
      </c>
      <c r="B106" s="6">
        <v>0</v>
      </c>
      <c r="C106" s="8">
        <v>4.1335853578774495</v>
      </c>
      <c r="D106" s="9">
        <v>4.5219907407407405</v>
      </c>
      <c r="E106" s="10">
        <v>1.0218671774691359</v>
      </c>
      <c r="F106" s="10">
        <f t="shared" si="13"/>
        <v>2.3594835325476993</v>
      </c>
      <c r="G106" s="10">
        <f t="shared" si="14"/>
        <v>4.5219907407407405</v>
      </c>
      <c r="H106" s="10">
        <f t="shared" si="25"/>
        <v>8.1374999999999993</v>
      </c>
      <c r="I106" s="10">
        <f t="shared" si="15"/>
        <v>0</v>
      </c>
      <c r="J106" s="10">
        <f t="shared" si="16"/>
        <v>2.7203756916887127</v>
      </c>
      <c r="K106" s="10">
        <f t="shared" si="17"/>
        <v>0</v>
      </c>
      <c r="L106" s="10">
        <f t="shared" si="18"/>
        <v>0</v>
      </c>
      <c r="M106" s="10"/>
      <c r="N106">
        <f t="shared" si="21"/>
        <v>1000000</v>
      </c>
      <c r="O106">
        <f t="shared" si="22"/>
        <v>155659.54023809519</v>
      </c>
      <c r="P106">
        <f t="shared" si="19"/>
        <v>0</v>
      </c>
      <c r="Q106">
        <f t="shared" si="23"/>
        <v>0</v>
      </c>
      <c r="S106">
        <f t="shared" si="24"/>
        <v>1000000</v>
      </c>
      <c r="T106">
        <f t="shared" si="20"/>
        <v>0</v>
      </c>
    </row>
    <row r="107" spans="1:20">
      <c r="A107" s="7">
        <v>35586</v>
      </c>
      <c r="B107" s="6">
        <v>10.3</v>
      </c>
      <c r="C107" s="8">
        <v>0</v>
      </c>
      <c r="D107" s="9">
        <v>4.3587962962962967</v>
      </c>
      <c r="E107" s="10">
        <v>1.0218671774691359</v>
      </c>
      <c r="F107" s="10">
        <f t="shared" si="13"/>
        <v>2.3594835325476993</v>
      </c>
      <c r="G107" s="10">
        <f t="shared" si="14"/>
        <v>4.3587962962962967</v>
      </c>
      <c r="H107" s="10">
        <f t="shared" si="25"/>
        <v>7.6000000000000005</v>
      </c>
      <c r="I107" s="10">
        <f t="shared" si="15"/>
        <v>10.3</v>
      </c>
      <c r="J107" s="10">
        <f t="shared" si="16"/>
        <v>0</v>
      </c>
      <c r="K107" s="10">
        <f t="shared" si="17"/>
        <v>0</v>
      </c>
      <c r="L107" s="10">
        <f t="shared" si="18"/>
        <v>0</v>
      </c>
      <c r="M107" s="10"/>
      <c r="N107">
        <f t="shared" si="21"/>
        <v>1000000</v>
      </c>
      <c r="O107">
        <f t="shared" si="22"/>
        <v>376600.00000000006</v>
      </c>
      <c r="P107">
        <f t="shared" si="19"/>
        <v>2997300</v>
      </c>
      <c r="Q107">
        <f t="shared" si="23"/>
        <v>0</v>
      </c>
      <c r="S107">
        <f t="shared" si="24"/>
        <v>1000000</v>
      </c>
      <c r="T107">
        <f t="shared" si="20"/>
        <v>0</v>
      </c>
    </row>
    <row r="108" spans="1:20">
      <c r="A108" s="7">
        <v>35587</v>
      </c>
      <c r="B108" s="6">
        <v>5.5</v>
      </c>
      <c r="C108" s="8">
        <v>7.3187935080824378</v>
      </c>
      <c r="D108" s="9">
        <v>2.7893518518518516</v>
      </c>
      <c r="E108" s="10">
        <v>1.0218671774691359</v>
      </c>
      <c r="F108" s="10">
        <f t="shared" si="13"/>
        <v>2.3594835325476993</v>
      </c>
      <c r="G108" s="10">
        <f t="shared" si="14"/>
        <v>2.7893518518518516</v>
      </c>
      <c r="H108" s="10">
        <f t="shared" si="25"/>
        <v>6.7874999999999996</v>
      </c>
      <c r="I108" s="10">
        <f t="shared" si="15"/>
        <v>5.5</v>
      </c>
      <c r="J108" s="10">
        <f t="shared" si="16"/>
        <v>0</v>
      </c>
      <c r="K108" s="10">
        <f t="shared" si="17"/>
        <v>0</v>
      </c>
      <c r="L108" s="10">
        <f t="shared" si="18"/>
        <v>0</v>
      </c>
      <c r="M108" s="10"/>
      <c r="N108">
        <f t="shared" si="21"/>
        <v>1000000</v>
      </c>
      <c r="O108">
        <f t="shared" si="22"/>
        <v>240999.99999999997</v>
      </c>
      <c r="P108">
        <f t="shared" si="19"/>
        <v>1600500</v>
      </c>
      <c r="Q108">
        <f t="shared" si="23"/>
        <v>0</v>
      </c>
      <c r="S108">
        <f t="shared" si="24"/>
        <v>1000000</v>
      </c>
      <c r="T108">
        <f t="shared" si="20"/>
        <v>0</v>
      </c>
    </row>
    <row r="109" spans="1:20">
      <c r="A109" s="7">
        <v>35588</v>
      </c>
      <c r="B109" s="6">
        <v>2.25</v>
      </c>
      <c r="C109" s="8">
        <v>1.5565950543969793</v>
      </c>
      <c r="D109" s="9">
        <v>2.7893518518518516</v>
      </c>
      <c r="E109" s="10">
        <v>1.0218671774691359</v>
      </c>
      <c r="F109" s="10">
        <f t="shared" si="13"/>
        <v>2.3594835325476993</v>
      </c>
      <c r="G109" s="10">
        <f t="shared" si="14"/>
        <v>2.7893518518518516</v>
      </c>
      <c r="H109" s="10">
        <f t="shared" si="25"/>
        <v>4.5125000000000002</v>
      </c>
      <c r="I109" s="10">
        <f t="shared" si="15"/>
        <v>2.25</v>
      </c>
      <c r="J109" s="10">
        <f t="shared" si="16"/>
        <v>0</v>
      </c>
      <c r="K109" s="10">
        <f t="shared" si="17"/>
        <v>0</v>
      </c>
      <c r="L109" s="10">
        <f t="shared" si="18"/>
        <v>0</v>
      </c>
      <c r="M109" s="10"/>
      <c r="N109">
        <f t="shared" si="21"/>
        <v>1000000</v>
      </c>
      <c r="O109">
        <f t="shared" si="22"/>
        <v>240999.99999999997</v>
      </c>
      <c r="P109">
        <f t="shared" si="19"/>
        <v>654750</v>
      </c>
      <c r="Q109">
        <f t="shared" si="23"/>
        <v>0</v>
      </c>
      <c r="S109">
        <f t="shared" si="24"/>
        <v>1000000</v>
      </c>
      <c r="T109">
        <f t="shared" si="20"/>
        <v>0</v>
      </c>
    </row>
    <row r="110" spans="1:20">
      <c r="A110" s="7">
        <v>35589</v>
      </c>
      <c r="B110" s="6">
        <v>0</v>
      </c>
      <c r="C110" s="8">
        <v>0</v>
      </c>
      <c r="D110" s="9">
        <v>2.7893518518518516</v>
      </c>
      <c r="E110" s="10">
        <v>1.0218671774691359</v>
      </c>
      <c r="F110" s="10">
        <f t="shared" si="13"/>
        <v>2.3594835325476993</v>
      </c>
      <c r="G110" s="10">
        <f t="shared" si="14"/>
        <v>2.7893518518518516</v>
      </c>
      <c r="H110" s="10">
        <f t="shared" si="25"/>
        <v>4.5125000000000002</v>
      </c>
      <c r="I110" s="10">
        <f t="shared" si="15"/>
        <v>0</v>
      </c>
      <c r="J110" s="10">
        <f t="shared" si="16"/>
        <v>2.7203756916887127</v>
      </c>
      <c r="K110" s="10">
        <f t="shared" si="17"/>
        <v>0</v>
      </c>
      <c r="L110" s="10">
        <f t="shared" si="18"/>
        <v>0</v>
      </c>
      <c r="M110" s="10"/>
      <c r="N110">
        <f t="shared" si="21"/>
        <v>1000000</v>
      </c>
      <c r="O110">
        <f t="shared" si="22"/>
        <v>5959.5402380952009</v>
      </c>
      <c r="P110">
        <f t="shared" si="19"/>
        <v>0</v>
      </c>
      <c r="Q110">
        <f t="shared" si="23"/>
        <v>0</v>
      </c>
      <c r="S110">
        <f t="shared" si="24"/>
        <v>1000000</v>
      </c>
      <c r="T110">
        <f t="shared" si="20"/>
        <v>0</v>
      </c>
    </row>
    <row r="111" spans="1:20">
      <c r="A111" s="7">
        <v>35590</v>
      </c>
      <c r="B111" s="6">
        <v>0</v>
      </c>
      <c r="C111" s="8">
        <v>0</v>
      </c>
      <c r="D111" s="9">
        <v>2.7893518518518516</v>
      </c>
      <c r="E111" s="10">
        <v>1.0218671774691359</v>
      </c>
      <c r="F111" s="10">
        <f t="shared" si="13"/>
        <v>2.3594835325476993</v>
      </c>
      <c r="G111" s="10">
        <f t="shared" si="14"/>
        <v>2.7893518518518516</v>
      </c>
      <c r="H111" s="10">
        <f t="shared" si="25"/>
        <v>1.9375</v>
      </c>
      <c r="I111" s="10">
        <f t="shared" si="15"/>
        <v>0</v>
      </c>
      <c r="J111" s="10">
        <f t="shared" si="16"/>
        <v>2.7203756916887127</v>
      </c>
      <c r="K111" s="10">
        <f t="shared" si="17"/>
        <v>0</v>
      </c>
      <c r="L111" s="10">
        <f t="shared" si="18"/>
        <v>0</v>
      </c>
      <c r="M111" s="10"/>
      <c r="N111">
        <f t="shared" si="21"/>
        <v>1000000</v>
      </c>
      <c r="O111">
        <f t="shared" si="22"/>
        <v>5959.5402380952009</v>
      </c>
      <c r="P111">
        <f t="shared" si="19"/>
        <v>0</v>
      </c>
      <c r="Q111">
        <f t="shared" si="23"/>
        <v>0</v>
      </c>
      <c r="S111">
        <f t="shared" si="24"/>
        <v>1000000</v>
      </c>
      <c r="T111">
        <f t="shared" si="20"/>
        <v>0</v>
      </c>
    </row>
    <row r="112" spans="1:20">
      <c r="A112" s="7">
        <v>35591</v>
      </c>
      <c r="B112" s="6">
        <v>0</v>
      </c>
      <c r="C112" s="8">
        <v>0</v>
      </c>
      <c r="D112" s="9">
        <v>2.7893518518518516</v>
      </c>
      <c r="E112" s="10">
        <v>1.0218671774691359</v>
      </c>
      <c r="F112" s="10">
        <f t="shared" si="13"/>
        <v>2.3594835325476993</v>
      </c>
      <c r="G112" s="10">
        <f t="shared" si="14"/>
        <v>2.7893518518518516</v>
      </c>
      <c r="H112" s="10">
        <f t="shared" si="25"/>
        <v>0.5625</v>
      </c>
      <c r="I112" s="10">
        <f t="shared" si="15"/>
        <v>0</v>
      </c>
      <c r="J112" s="10">
        <f t="shared" si="16"/>
        <v>2.7203756916887127</v>
      </c>
      <c r="K112" s="10">
        <f t="shared" si="17"/>
        <v>0</v>
      </c>
      <c r="L112" s="10">
        <f t="shared" si="18"/>
        <v>0</v>
      </c>
      <c r="M112" s="10"/>
      <c r="N112">
        <f t="shared" si="21"/>
        <v>1000000</v>
      </c>
      <c r="O112">
        <f t="shared" si="22"/>
        <v>5959.5402380952009</v>
      </c>
      <c r="P112">
        <f t="shared" si="19"/>
        <v>0</v>
      </c>
      <c r="Q112">
        <f t="shared" si="23"/>
        <v>0</v>
      </c>
      <c r="S112">
        <f t="shared" si="24"/>
        <v>1000000</v>
      </c>
      <c r="T112">
        <f t="shared" si="20"/>
        <v>0</v>
      </c>
    </row>
    <row r="113" spans="1:20">
      <c r="A113" s="7">
        <v>35592</v>
      </c>
      <c r="B113" s="6">
        <v>0</v>
      </c>
      <c r="C113" s="8">
        <v>0</v>
      </c>
      <c r="D113" s="9">
        <v>2.7893518518518516</v>
      </c>
      <c r="E113" s="10">
        <v>1.0218671774691359</v>
      </c>
      <c r="F113" s="10">
        <f t="shared" si="13"/>
        <v>2.3594835325476993</v>
      </c>
      <c r="G113" s="10">
        <f t="shared" si="14"/>
        <v>2.7893518518518516</v>
      </c>
      <c r="H113" s="10">
        <f t="shared" si="25"/>
        <v>0</v>
      </c>
      <c r="I113" s="10">
        <f t="shared" si="15"/>
        <v>0</v>
      </c>
      <c r="J113" s="10">
        <f t="shared" si="16"/>
        <v>2.7203756916887127</v>
      </c>
      <c r="K113" s="10">
        <f t="shared" si="17"/>
        <v>0</v>
      </c>
      <c r="L113" s="10">
        <f t="shared" si="18"/>
        <v>0</v>
      </c>
      <c r="M113" s="10"/>
      <c r="N113">
        <f t="shared" si="21"/>
        <v>1000000</v>
      </c>
      <c r="O113">
        <f t="shared" si="22"/>
        <v>5959.5402380952009</v>
      </c>
      <c r="P113">
        <f t="shared" si="19"/>
        <v>0</v>
      </c>
      <c r="Q113">
        <f t="shared" si="23"/>
        <v>0</v>
      </c>
      <c r="S113">
        <f t="shared" si="24"/>
        <v>1000000</v>
      </c>
      <c r="T113">
        <f t="shared" si="20"/>
        <v>0</v>
      </c>
    </row>
    <row r="114" spans="1:20">
      <c r="A114" s="7">
        <v>35593</v>
      </c>
      <c r="B114" s="6">
        <v>0</v>
      </c>
      <c r="C114" s="8">
        <v>0</v>
      </c>
      <c r="D114" s="9">
        <v>2.7893518518518516</v>
      </c>
      <c r="E114" s="10">
        <v>1.0218671774691359</v>
      </c>
      <c r="F114" s="10">
        <f t="shared" si="13"/>
        <v>2.3594835325476993</v>
      </c>
      <c r="G114" s="10">
        <f t="shared" si="14"/>
        <v>2.7893518518518516</v>
      </c>
      <c r="H114" s="10">
        <f t="shared" si="25"/>
        <v>0</v>
      </c>
      <c r="I114" s="10">
        <f t="shared" si="15"/>
        <v>0</v>
      </c>
      <c r="J114" s="10">
        <f t="shared" si="16"/>
        <v>2.7203756916887127</v>
      </c>
      <c r="K114" s="10">
        <f t="shared" si="17"/>
        <v>0</v>
      </c>
      <c r="L114" s="10">
        <f t="shared" si="18"/>
        <v>0</v>
      </c>
      <c r="M114" s="10"/>
      <c r="N114">
        <f t="shared" si="21"/>
        <v>1000000</v>
      </c>
      <c r="O114">
        <f t="shared" si="22"/>
        <v>5959.5402380952009</v>
      </c>
      <c r="P114">
        <f t="shared" si="19"/>
        <v>0</v>
      </c>
      <c r="Q114">
        <f t="shared" si="23"/>
        <v>0</v>
      </c>
      <c r="S114">
        <f t="shared" si="24"/>
        <v>1000000</v>
      </c>
      <c r="T114">
        <f t="shared" si="20"/>
        <v>0</v>
      </c>
    </row>
    <row r="115" spans="1:20">
      <c r="A115" s="7">
        <v>35594</v>
      </c>
      <c r="B115" s="6">
        <v>0</v>
      </c>
      <c r="C115" s="8">
        <v>0</v>
      </c>
      <c r="D115" s="9">
        <v>2.7893518518518516</v>
      </c>
      <c r="E115" s="10">
        <v>1.0218671774691359</v>
      </c>
      <c r="F115" s="10">
        <f t="shared" si="13"/>
        <v>2.3594835325476993</v>
      </c>
      <c r="G115" s="10">
        <f t="shared" si="14"/>
        <v>2.7893518518518516</v>
      </c>
      <c r="H115" s="10">
        <f t="shared" si="25"/>
        <v>0</v>
      </c>
      <c r="I115" s="10">
        <f t="shared" si="15"/>
        <v>0</v>
      </c>
      <c r="J115" s="10">
        <f t="shared" si="16"/>
        <v>2.7203756916887127</v>
      </c>
      <c r="K115" s="10">
        <f t="shared" si="17"/>
        <v>0</v>
      </c>
      <c r="L115" s="10">
        <f t="shared" si="18"/>
        <v>0</v>
      </c>
      <c r="M115" s="10"/>
      <c r="N115">
        <f t="shared" si="21"/>
        <v>1000000</v>
      </c>
      <c r="O115">
        <f t="shared" si="22"/>
        <v>5959.5402380952009</v>
      </c>
      <c r="P115">
        <f t="shared" si="19"/>
        <v>0</v>
      </c>
      <c r="Q115">
        <f t="shared" si="23"/>
        <v>0</v>
      </c>
      <c r="S115">
        <f t="shared" si="24"/>
        <v>1000000</v>
      </c>
      <c r="T115">
        <f t="shared" si="20"/>
        <v>0</v>
      </c>
    </row>
    <row r="116" spans="1:20">
      <c r="A116" s="7">
        <v>35595</v>
      </c>
      <c r="B116" s="6">
        <v>0</v>
      </c>
      <c r="C116" s="8">
        <v>0</v>
      </c>
      <c r="D116" s="9">
        <v>2.8668981481481484</v>
      </c>
      <c r="E116" s="10">
        <v>1.0218671774691359</v>
      </c>
      <c r="F116" s="10">
        <f t="shared" si="13"/>
        <v>2.3594835325476993</v>
      </c>
      <c r="G116" s="10">
        <f t="shared" si="14"/>
        <v>2.8668981481481484</v>
      </c>
      <c r="H116" s="10">
        <f t="shared" si="25"/>
        <v>0</v>
      </c>
      <c r="I116" s="10">
        <f t="shared" si="15"/>
        <v>0</v>
      </c>
      <c r="J116" s="10">
        <f t="shared" si="16"/>
        <v>2.7203756916887127</v>
      </c>
      <c r="K116" s="10">
        <f t="shared" si="17"/>
        <v>0</v>
      </c>
      <c r="L116" s="10">
        <f t="shared" si="18"/>
        <v>0</v>
      </c>
      <c r="M116" s="10"/>
      <c r="N116">
        <f t="shared" si="21"/>
        <v>1000000</v>
      </c>
      <c r="O116">
        <f t="shared" si="22"/>
        <v>12659.540238095238</v>
      </c>
      <c r="P116">
        <f t="shared" si="19"/>
        <v>0</v>
      </c>
      <c r="Q116">
        <f t="shared" si="23"/>
        <v>0</v>
      </c>
      <c r="S116">
        <f t="shared" si="24"/>
        <v>1000000</v>
      </c>
      <c r="T116">
        <f t="shared" si="20"/>
        <v>0</v>
      </c>
    </row>
    <row r="117" spans="1:20">
      <c r="A117" s="7">
        <v>35596</v>
      </c>
      <c r="B117" s="6">
        <v>0</v>
      </c>
      <c r="C117" s="8">
        <v>0</v>
      </c>
      <c r="D117" s="9">
        <v>3.7037037037037037</v>
      </c>
      <c r="E117" s="10">
        <v>1.0218671774691359</v>
      </c>
      <c r="F117" s="10">
        <f t="shared" si="13"/>
        <v>2.3594835325476993</v>
      </c>
      <c r="G117" s="10">
        <f t="shared" si="14"/>
        <v>3.7037037037037037</v>
      </c>
      <c r="H117" s="10">
        <f t="shared" si="25"/>
        <v>0</v>
      </c>
      <c r="I117" s="10">
        <f t="shared" si="15"/>
        <v>0</v>
      </c>
      <c r="J117" s="10">
        <f t="shared" si="16"/>
        <v>2.7203756916887127</v>
      </c>
      <c r="K117" s="10">
        <f t="shared" si="17"/>
        <v>0</v>
      </c>
      <c r="L117" s="10">
        <f t="shared" si="18"/>
        <v>0</v>
      </c>
      <c r="M117" s="10"/>
      <c r="N117">
        <f t="shared" si="21"/>
        <v>1000000</v>
      </c>
      <c r="O117">
        <f t="shared" si="22"/>
        <v>84959.540238095215</v>
      </c>
      <c r="P117">
        <f t="shared" si="19"/>
        <v>0</v>
      </c>
      <c r="Q117">
        <f t="shared" si="23"/>
        <v>0</v>
      </c>
      <c r="S117">
        <f t="shared" si="24"/>
        <v>1000000</v>
      </c>
      <c r="T117">
        <f t="shared" si="20"/>
        <v>0</v>
      </c>
    </row>
    <row r="118" spans="1:20">
      <c r="A118" s="7">
        <v>35597</v>
      </c>
      <c r="B118" s="6">
        <v>3.3</v>
      </c>
      <c r="C118" s="8">
        <v>0</v>
      </c>
      <c r="D118" s="9">
        <v>3.7511574074074074</v>
      </c>
      <c r="E118" s="10">
        <v>1.0218671774691359</v>
      </c>
      <c r="F118" s="10">
        <f t="shared" si="13"/>
        <v>2.3594835325476993</v>
      </c>
      <c r="G118" s="10">
        <f t="shared" si="14"/>
        <v>3.7511574074074074</v>
      </c>
      <c r="H118" s="10">
        <f t="shared" si="25"/>
        <v>0.82499999999999996</v>
      </c>
      <c r="I118" s="10">
        <f t="shared" si="15"/>
        <v>0</v>
      </c>
      <c r="J118" s="10">
        <f t="shared" si="16"/>
        <v>2.7203756916887127</v>
      </c>
      <c r="K118" s="10">
        <f t="shared" si="17"/>
        <v>0</v>
      </c>
      <c r="L118" s="10">
        <f t="shared" si="18"/>
        <v>0</v>
      </c>
      <c r="M118" s="10"/>
      <c r="N118">
        <f t="shared" si="21"/>
        <v>1000000</v>
      </c>
      <c r="O118">
        <f t="shared" si="22"/>
        <v>89059.540238095229</v>
      </c>
      <c r="P118">
        <f t="shared" si="19"/>
        <v>0</v>
      </c>
      <c r="Q118">
        <f t="shared" si="23"/>
        <v>0</v>
      </c>
      <c r="S118">
        <f t="shared" si="24"/>
        <v>1000000</v>
      </c>
      <c r="T118">
        <f t="shared" si="20"/>
        <v>0</v>
      </c>
    </row>
    <row r="119" spans="1:20">
      <c r="A119" s="7">
        <v>35598</v>
      </c>
      <c r="B119" s="6">
        <v>1.7</v>
      </c>
      <c r="C119" s="8">
        <v>0</v>
      </c>
      <c r="D119" s="9">
        <v>2.7210648148148149</v>
      </c>
      <c r="E119" s="10">
        <v>1.0218671774691359</v>
      </c>
      <c r="F119" s="10">
        <f t="shared" si="13"/>
        <v>2.3594835325476993</v>
      </c>
      <c r="G119" s="10">
        <f t="shared" si="14"/>
        <v>2.7210648148148149</v>
      </c>
      <c r="H119" s="10">
        <f t="shared" si="25"/>
        <v>1.25</v>
      </c>
      <c r="I119" s="10">
        <f t="shared" si="15"/>
        <v>0</v>
      </c>
      <c r="J119" s="10">
        <f t="shared" si="16"/>
        <v>2.7203756916887127</v>
      </c>
      <c r="K119" s="10">
        <f t="shared" si="17"/>
        <v>0</v>
      </c>
      <c r="L119" s="10">
        <f t="shared" si="18"/>
        <v>0</v>
      </c>
      <c r="M119" s="10"/>
      <c r="N119">
        <f t="shared" si="21"/>
        <v>1000000</v>
      </c>
      <c r="O119">
        <f t="shared" si="22"/>
        <v>59.540238095225106</v>
      </c>
      <c r="P119">
        <f t="shared" si="19"/>
        <v>0</v>
      </c>
      <c r="Q119">
        <f t="shared" si="23"/>
        <v>0</v>
      </c>
      <c r="S119">
        <f t="shared" si="24"/>
        <v>1000000</v>
      </c>
      <c r="T119">
        <f t="shared" si="20"/>
        <v>0</v>
      </c>
    </row>
    <row r="120" spans="1:20">
      <c r="A120" s="7">
        <v>35599</v>
      </c>
      <c r="B120" s="6">
        <v>8.4</v>
      </c>
      <c r="C120" s="8">
        <v>0</v>
      </c>
      <c r="D120" s="9">
        <v>3.4016203703703702</v>
      </c>
      <c r="E120" s="10">
        <v>1.0218671774691359</v>
      </c>
      <c r="F120" s="10">
        <f t="shared" si="13"/>
        <v>2.3594835325476993</v>
      </c>
      <c r="G120" s="10">
        <f t="shared" si="14"/>
        <v>3.4016203703703702</v>
      </c>
      <c r="H120" s="10">
        <f t="shared" si="25"/>
        <v>3.35</v>
      </c>
      <c r="I120" s="10">
        <f t="shared" si="15"/>
        <v>8.4</v>
      </c>
      <c r="J120" s="10">
        <f t="shared" si="16"/>
        <v>0</v>
      </c>
      <c r="K120" s="10">
        <f t="shared" si="17"/>
        <v>0</v>
      </c>
      <c r="L120" s="10">
        <f t="shared" si="18"/>
        <v>0</v>
      </c>
      <c r="M120" s="10"/>
      <c r="N120">
        <f t="shared" si="21"/>
        <v>1000000</v>
      </c>
      <c r="O120">
        <f t="shared" si="22"/>
        <v>293900</v>
      </c>
      <c r="P120">
        <f t="shared" si="19"/>
        <v>2444400</v>
      </c>
      <c r="Q120">
        <f t="shared" si="23"/>
        <v>0</v>
      </c>
      <c r="S120">
        <f t="shared" si="24"/>
        <v>1000000</v>
      </c>
      <c r="T120">
        <f t="shared" si="20"/>
        <v>0</v>
      </c>
    </row>
    <row r="121" spans="1:20">
      <c r="A121" s="7">
        <v>35600</v>
      </c>
      <c r="B121" s="6">
        <v>21.2</v>
      </c>
      <c r="C121" s="8">
        <v>9.0942632347530736</v>
      </c>
      <c r="D121" s="9">
        <v>3.6388888888888888</v>
      </c>
      <c r="E121" s="10">
        <v>1.0218671774691359</v>
      </c>
      <c r="F121" s="10">
        <f t="shared" si="13"/>
        <v>2.3594835325476993</v>
      </c>
      <c r="G121" s="10">
        <f t="shared" si="14"/>
        <v>3.6388888888888888</v>
      </c>
      <c r="H121" s="10">
        <f t="shared" si="25"/>
        <v>8.65</v>
      </c>
      <c r="I121" s="10">
        <f t="shared" si="15"/>
        <v>21.2</v>
      </c>
      <c r="J121" s="10">
        <f t="shared" si="16"/>
        <v>0</v>
      </c>
      <c r="K121" s="10">
        <f t="shared" si="17"/>
        <v>0</v>
      </c>
      <c r="L121" s="10">
        <f t="shared" si="18"/>
        <v>0</v>
      </c>
      <c r="M121" s="10"/>
      <c r="N121">
        <f t="shared" si="21"/>
        <v>1000000</v>
      </c>
      <c r="O121">
        <f t="shared" si="22"/>
        <v>314400</v>
      </c>
      <c r="P121">
        <f t="shared" si="19"/>
        <v>6169200</v>
      </c>
      <c r="Q121">
        <f t="shared" si="23"/>
        <v>0</v>
      </c>
      <c r="S121">
        <f t="shared" si="24"/>
        <v>1000000</v>
      </c>
      <c r="T121">
        <f t="shared" si="20"/>
        <v>0</v>
      </c>
    </row>
    <row r="122" spans="1:20">
      <c r="A122" s="7">
        <v>35601</v>
      </c>
      <c r="B122" s="6">
        <v>16.3</v>
      </c>
      <c r="C122" s="8">
        <v>7.3187935080824378</v>
      </c>
      <c r="D122" s="9">
        <v>0.105</v>
      </c>
      <c r="E122" s="10">
        <v>1.0218671774691359</v>
      </c>
      <c r="F122" s="10">
        <f t="shared" si="13"/>
        <v>2.3594835325476993</v>
      </c>
      <c r="G122" s="10">
        <f t="shared" si="14"/>
        <v>0.105</v>
      </c>
      <c r="H122" s="10">
        <f t="shared" si="25"/>
        <v>11.899999999999999</v>
      </c>
      <c r="I122" s="10">
        <f t="shared" si="15"/>
        <v>16.3</v>
      </c>
      <c r="J122" s="10">
        <f t="shared" si="16"/>
        <v>0</v>
      </c>
      <c r="K122" s="10">
        <f t="shared" si="17"/>
        <v>0</v>
      </c>
      <c r="L122" s="10">
        <f t="shared" si="18"/>
        <v>0</v>
      </c>
      <c r="M122" s="10"/>
      <c r="N122">
        <f t="shared" si="21"/>
        <v>1000000</v>
      </c>
      <c r="O122">
        <f t="shared" si="22"/>
        <v>9072</v>
      </c>
      <c r="P122">
        <f t="shared" si="19"/>
        <v>4743300</v>
      </c>
      <c r="Q122">
        <f t="shared" si="23"/>
        <v>0</v>
      </c>
      <c r="S122">
        <f t="shared" si="24"/>
        <v>1000000</v>
      </c>
      <c r="T122">
        <f t="shared" si="20"/>
        <v>0</v>
      </c>
    </row>
    <row r="123" spans="1:20">
      <c r="A123" s="7">
        <v>35602</v>
      </c>
      <c r="B123" s="6">
        <v>2.25</v>
      </c>
      <c r="C123" s="8">
        <v>3.1971317580023402</v>
      </c>
      <c r="D123" s="9">
        <v>0.105</v>
      </c>
      <c r="E123" s="10">
        <v>1.0218671774691359</v>
      </c>
      <c r="F123" s="10">
        <f t="shared" si="13"/>
        <v>2.3594835325476993</v>
      </c>
      <c r="G123" s="10">
        <f t="shared" si="14"/>
        <v>0.105</v>
      </c>
      <c r="H123" s="10">
        <f t="shared" si="25"/>
        <v>12.037500000000001</v>
      </c>
      <c r="I123" s="10">
        <f t="shared" si="15"/>
        <v>2.25</v>
      </c>
      <c r="J123" s="10">
        <f t="shared" si="16"/>
        <v>0</v>
      </c>
      <c r="K123" s="10">
        <f t="shared" si="17"/>
        <v>0</v>
      </c>
      <c r="L123" s="10">
        <f t="shared" si="18"/>
        <v>0</v>
      </c>
      <c r="M123" s="10"/>
      <c r="N123">
        <f t="shared" si="21"/>
        <v>1000000</v>
      </c>
      <c r="O123">
        <f t="shared" si="22"/>
        <v>9072</v>
      </c>
      <c r="P123">
        <f t="shared" si="19"/>
        <v>654750</v>
      </c>
      <c r="Q123">
        <f t="shared" si="23"/>
        <v>0</v>
      </c>
      <c r="S123">
        <f t="shared" si="24"/>
        <v>1000000</v>
      </c>
      <c r="T123">
        <f t="shared" si="20"/>
        <v>0</v>
      </c>
    </row>
    <row r="124" spans="1:20">
      <c r="A124" s="7">
        <v>35603</v>
      </c>
      <c r="B124" s="6">
        <v>0</v>
      </c>
      <c r="C124" s="8">
        <v>0.8791501656514783</v>
      </c>
      <c r="D124" s="9">
        <v>0.105</v>
      </c>
      <c r="E124" s="10">
        <v>1.0218671774691359</v>
      </c>
      <c r="F124" s="10">
        <f t="shared" si="13"/>
        <v>2.3594835325476993</v>
      </c>
      <c r="G124" s="10">
        <f t="shared" si="14"/>
        <v>0.105</v>
      </c>
      <c r="H124" s="10">
        <f t="shared" si="25"/>
        <v>9.9375</v>
      </c>
      <c r="I124" s="10">
        <f t="shared" si="15"/>
        <v>0</v>
      </c>
      <c r="J124" s="10">
        <f t="shared" si="16"/>
        <v>2.7203756916887127</v>
      </c>
      <c r="K124" s="10">
        <f t="shared" si="17"/>
        <v>2.6153756916887128</v>
      </c>
      <c r="L124" s="10">
        <f t="shared" si="18"/>
        <v>225968.45976190479</v>
      </c>
      <c r="M124" s="10"/>
      <c r="N124">
        <f t="shared" si="21"/>
        <v>1000000</v>
      </c>
      <c r="O124">
        <f t="shared" si="22"/>
        <v>-225968.45976190479</v>
      </c>
      <c r="P124">
        <f t="shared" si="19"/>
        <v>0</v>
      </c>
      <c r="Q124">
        <f t="shared" si="23"/>
        <v>0</v>
      </c>
      <c r="S124">
        <f t="shared" si="24"/>
        <v>1000000</v>
      </c>
      <c r="T124">
        <f t="shared" si="20"/>
        <v>0</v>
      </c>
    </row>
    <row r="125" spans="1:20">
      <c r="A125" s="7">
        <v>35604</v>
      </c>
      <c r="B125" s="6">
        <v>0</v>
      </c>
      <c r="C125" s="8">
        <v>0</v>
      </c>
      <c r="D125" s="9">
        <v>0.76138888888888889</v>
      </c>
      <c r="E125" s="10">
        <v>1.0218671774691359</v>
      </c>
      <c r="F125" s="10">
        <f t="shared" si="13"/>
        <v>2.3594835325476993</v>
      </c>
      <c r="G125" s="10">
        <f t="shared" si="14"/>
        <v>0.76138888888888889</v>
      </c>
      <c r="H125" s="10">
        <f t="shared" si="25"/>
        <v>4.6375000000000002</v>
      </c>
      <c r="I125" s="10">
        <f t="shared" si="15"/>
        <v>0</v>
      </c>
      <c r="J125" s="10">
        <f t="shared" si="16"/>
        <v>2.7203756916887127</v>
      </c>
      <c r="K125" s="10">
        <f t="shared" si="17"/>
        <v>1.9589868027998238</v>
      </c>
      <c r="L125" s="10">
        <f t="shared" si="18"/>
        <v>169256.45976190479</v>
      </c>
      <c r="M125" s="10"/>
      <c r="N125">
        <f t="shared" si="21"/>
        <v>774031.54023809521</v>
      </c>
      <c r="O125">
        <f t="shared" si="22"/>
        <v>-169256.45976190479</v>
      </c>
      <c r="P125">
        <f t="shared" si="19"/>
        <v>0</v>
      </c>
      <c r="Q125">
        <f t="shared" si="23"/>
        <v>0</v>
      </c>
      <c r="S125">
        <f t="shared" si="24"/>
        <v>774031.54023809521</v>
      </c>
      <c r="T125">
        <f t="shared" si="20"/>
        <v>0</v>
      </c>
    </row>
    <row r="126" spans="1:20">
      <c r="A126" s="7">
        <v>35605</v>
      </c>
      <c r="B126" s="6">
        <v>9.5</v>
      </c>
      <c r="C126" s="8">
        <v>0</v>
      </c>
      <c r="D126" s="9">
        <v>0.39699074074074076</v>
      </c>
      <c r="E126" s="10">
        <v>1.0218671774691359</v>
      </c>
      <c r="F126" s="10">
        <f t="shared" si="13"/>
        <v>2.3594835325476993</v>
      </c>
      <c r="G126" s="10">
        <f t="shared" si="14"/>
        <v>0.39699074074074076</v>
      </c>
      <c r="H126" s="10">
        <f t="shared" si="25"/>
        <v>2.9375</v>
      </c>
      <c r="I126" s="10">
        <f t="shared" si="15"/>
        <v>0</v>
      </c>
      <c r="J126" s="10">
        <f t="shared" si="16"/>
        <v>2.7203756916887127</v>
      </c>
      <c r="K126" s="10">
        <f t="shared" si="17"/>
        <v>2.3233849509479718</v>
      </c>
      <c r="L126" s="10">
        <f t="shared" si="18"/>
        <v>200740.45976190476</v>
      </c>
      <c r="M126" s="10"/>
      <c r="N126">
        <f t="shared" si="21"/>
        <v>604775.08047619043</v>
      </c>
      <c r="O126">
        <f t="shared" si="22"/>
        <v>-200740.45976190476</v>
      </c>
      <c r="P126">
        <f t="shared" si="19"/>
        <v>0</v>
      </c>
      <c r="Q126">
        <f t="shared" si="23"/>
        <v>0</v>
      </c>
      <c r="S126">
        <f t="shared" si="24"/>
        <v>604775.08047619043</v>
      </c>
      <c r="T126">
        <f t="shared" si="20"/>
        <v>0</v>
      </c>
    </row>
    <row r="127" spans="1:20">
      <c r="A127" s="7">
        <v>35606</v>
      </c>
      <c r="B127" s="6">
        <v>2.6</v>
      </c>
      <c r="C127" s="8">
        <v>0.58617107271185875</v>
      </c>
      <c r="D127" s="9">
        <v>0.105</v>
      </c>
      <c r="E127" s="10">
        <v>1.0218671774691359</v>
      </c>
      <c r="F127" s="10">
        <f t="shared" si="13"/>
        <v>2.3594835325476993</v>
      </c>
      <c r="G127" s="10">
        <f t="shared" si="14"/>
        <v>0.105</v>
      </c>
      <c r="H127" s="10">
        <f t="shared" si="25"/>
        <v>3.0249999999999999</v>
      </c>
      <c r="I127" s="10">
        <f t="shared" si="15"/>
        <v>2.6</v>
      </c>
      <c r="J127" s="10">
        <f t="shared" si="16"/>
        <v>0</v>
      </c>
      <c r="K127" s="10">
        <f t="shared" si="17"/>
        <v>0</v>
      </c>
      <c r="L127" s="10">
        <f t="shared" si="18"/>
        <v>0</v>
      </c>
      <c r="M127" s="10"/>
      <c r="N127">
        <f t="shared" si="21"/>
        <v>404034.62071428564</v>
      </c>
      <c r="O127">
        <f t="shared" si="22"/>
        <v>9072</v>
      </c>
      <c r="P127">
        <f t="shared" si="19"/>
        <v>756600</v>
      </c>
      <c r="Q127">
        <f t="shared" si="23"/>
        <v>0</v>
      </c>
      <c r="S127">
        <f t="shared" si="24"/>
        <v>404034.62071428564</v>
      </c>
      <c r="T127">
        <f t="shared" si="20"/>
        <v>0</v>
      </c>
    </row>
    <row r="128" spans="1:20">
      <c r="A128" s="7">
        <v>35607</v>
      </c>
      <c r="B128" s="6">
        <v>1.9</v>
      </c>
      <c r="C128" s="8">
        <v>0</v>
      </c>
      <c r="D128" s="9">
        <v>0.32407407407407407</v>
      </c>
      <c r="E128" s="10">
        <v>1.0218671774691359</v>
      </c>
      <c r="F128" s="10">
        <f t="shared" si="13"/>
        <v>2.3594835325476993</v>
      </c>
      <c r="G128" s="10">
        <f t="shared" si="14"/>
        <v>0.32407407407407407</v>
      </c>
      <c r="H128" s="10">
        <f t="shared" si="25"/>
        <v>3.5</v>
      </c>
      <c r="I128" s="10">
        <f t="shared" si="15"/>
        <v>1.9</v>
      </c>
      <c r="J128" s="10">
        <f t="shared" si="16"/>
        <v>0</v>
      </c>
      <c r="K128" s="10">
        <f t="shared" si="17"/>
        <v>0</v>
      </c>
      <c r="L128" s="10">
        <f t="shared" si="18"/>
        <v>0</v>
      </c>
      <c r="M128" s="10"/>
      <c r="N128">
        <f t="shared" si="21"/>
        <v>1000000</v>
      </c>
      <c r="O128">
        <f t="shared" si="22"/>
        <v>28000</v>
      </c>
      <c r="P128">
        <f t="shared" si="19"/>
        <v>552900</v>
      </c>
      <c r="Q128">
        <f t="shared" si="23"/>
        <v>0</v>
      </c>
      <c r="S128">
        <f t="shared" si="24"/>
        <v>1000000</v>
      </c>
      <c r="T128">
        <f t="shared" si="20"/>
        <v>0</v>
      </c>
    </row>
    <row r="129" spans="1:20">
      <c r="A129" s="7">
        <v>35608</v>
      </c>
      <c r="B129" s="6">
        <v>2.15</v>
      </c>
      <c r="C129" s="8">
        <v>4.1335853578774495</v>
      </c>
      <c r="D129" s="9">
        <v>0.32407407407407407</v>
      </c>
      <c r="E129" s="10">
        <v>1.0218671774691359</v>
      </c>
      <c r="F129" s="10">
        <f t="shared" si="13"/>
        <v>2.3594835325476993</v>
      </c>
      <c r="G129" s="10">
        <f t="shared" si="14"/>
        <v>0.32407407407407407</v>
      </c>
      <c r="H129" s="10">
        <f t="shared" si="25"/>
        <v>4.0374999999999996</v>
      </c>
      <c r="I129" s="10">
        <f t="shared" si="15"/>
        <v>2.15</v>
      </c>
      <c r="J129" s="10">
        <f t="shared" si="16"/>
        <v>0</v>
      </c>
      <c r="K129" s="10">
        <f t="shared" si="17"/>
        <v>0</v>
      </c>
      <c r="L129" s="10">
        <f t="shared" si="18"/>
        <v>0</v>
      </c>
      <c r="M129" s="10"/>
      <c r="N129">
        <f t="shared" si="21"/>
        <v>1000000</v>
      </c>
      <c r="O129">
        <f t="shared" si="22"/>
        <v>28000</v>
      </c>
      <c r="P129">
        <f t="shared" si="19"/>
        <v>625650</v>
      </c>
      <c r="Q129">
        <f t="shared" si="23"/>
        <v>0</v>
      </c>
      <c r="S129">
        <f t="shared" si="24"/>
        <v>1000000</v>
      </c>
      <c r="T129">
        <f t="shared" si="20"/>
        <v>0</v>
      </c>
    </row>
    <row r="130" spans="1:20">
      <c r="A130" s="7">
        <v>35609</v>
      </c>
      <c r="B130" s="6">
        <v>2</v>
      </c>
      <c r="C130" s="8">
        <v>4.1335853578774495</v>
      </c>
      <c r="D130" s="9">
        <v>0.32407407407407407</v>
      </c>
      <c r="E130" s="10">
        <v>1.0218671774691359</v>
      </c>
      <c r="F130" s="10">
        <f t="shared" si="13"/>
        <v>2.3594835325476993</v>
      </c>
      <c r="G130" s="10">
        <f t="shared" si="14"/>
        <v>0.32407407407407407</v>
      </c>
      <c r="H130" s="10">
        <f t="shared" si="25"/>
        <v>2.1625000000000001</v>
      </c>
      <c r="I130" s="10">
        <f t="shared" si="15"/>
        <v>0</v>
      </c>
      <c r="J130" s="10">
        <f t="shared" si="16"/>
        <v>2.7203756916887127</v>
      </c>
      <c r="K130" s="10">
        <f t="shared" si="17"/>
        <v>2.3963016176146388</v>
      </c>
      <c r="L130" s="10">
        <f t="shared" si="18"/>
        <v>207040.45976190479</v>
      </c>
      <c r="M130" s="10"/>
      <c r="N130">
        <f t="shared" si="21"/>
        <v>1000000</v>
      </c>
      <c r="O130">
        <f t="shared" si="22"/>
        <v>-207040.45976190479</v>
      </c>
      <c r="P130">
        <f t="shared" si="19"/>
        <v>0</v>
      </c>
      <c r="Q130">
        <f t="shared" si="23"/>
        <v>0</v>
      </c>
      <c r="S130">
        <f t="shared" si="24"/>
        <v>1000000</v>
      </c>
      <c r="T130">
        <f t="shared" si="20"/>
        <v>0</v>
      </c>
    </row>
    <row r="131" spans="1:20">
      <c r="A131" s="7">
        <v>35610</v>
      </c>
      <c r="B131" s="6">
        <v>1.25</v>
      </c>
      <c r="C131" s="8">
        <v>2.7560572221215049</v>
      </c>
      <c r="D131" s="9">
        <v>0.32407407407407407</v>
      </c>
      <c r="E131" s="10">
        <v>1.0218671774691359</v>
      </c>
      <c r="F131" s="10">
        <f t="shared" si="13"/>
        <v>2.3594835325476993</v>
      </c>
      <c r="G131" s="10">
        <f t="shared" si="14"/>
        <v>0.32407407407407407</v>
      </c>
      <c r="H131" s="10">
        <f t="shared" si="25"/>
        <v>1.825</v>
      </c>
      <c r="I131" s="10">
        <f t="shared" si="15"/>
        <v>0</v>
      </c>
      <c r="J131" s="10">
        <f t="shared" si="16"/>
        <v>2.7203756916887127</v>
      </c>
      <c r="K131" s="10">
        <f t="shared" si="17"/>
        <v>2.3963016176146388</v>
      </c>
      <c r="L131" s="10">
        <f t="shared" si="18"/>
        <v>207040.45976190479</v>
      </c>
      <c r="M131" s="10"/>
      <c r="N131">
        <f t="shared" si="21"/>
        <v>792959.54023809521</v>
      </c>
      <c r="O131">
        <f t="shared" si="22"/>
        <v>-207040.45976190479</v>
      </c>
      <c r="P131">
        <f t="shared" si="19"/>
        <v>0</v>
      </c>
      <c r="Q131">
        <f t="shared" si="23"/>
        <v>0</v>
      </c>
      <c r="S131">
        <f t="shared" si="24"/>
        <v>792959.54023809521</v>
      </c>
      <c r="T131">
        <f t="shared" si="20"/>
        <v>0</v>
      </c>
    </row>
    <row r="132" spans="1:20">
      <c r="A132" s="7">
        <v>35611</v>
      </c>
      <c r="B132" s="6">
        <v>4.5999999999999996</v>
      </c>
      <c r="C132" s="8">
        <v>2.7560572221215049</v>
      </c>
      <c r="D132" s="9">
        <v>0.37416666666666665</v>
      </c>
      <c r="E132" s="10">
        <v>1.0218671774691359</v>
      </c>
      <c r="F132" s="10">
        <f t="shared" si="13"/>
        <v>2.3594835325476993</v>
      </c>
      <c r="G132" s="10">
        <f t="shared" si="14"/>
        <v>0.37416666666666665</v>
      </c>
      <c r="H132" s="10">
        <f t="shared" si="25"/>
        <v>2.5</v>
      </c>
      <c r="I132" s="10">
        <f t="shared" si="15"/>
        <v>0</v>
      </c>
      <c r="J132" s="10">
        <f t="shared" si="16"/>
        <v>2.7203756916887127</v>
      </c>
      <c r="K132" s="10">
        <f t="shared" si="17"/>
        <v>2.3462090250220462</v>
      </c>
      <c r="L132" s="10">
        <f t="shared" si="18"/>
        <v>202712.45976190479</v>
      </c>
      <c r="M132" s="10"/>
      <c r="N132">
        <f t="shared" si="21"/>
        <v>585919.08047619043</v>
      </c>
      <c r="O132">
        <f t="shared" si="22"/>
        <v>-202712.45976190479</v>
      </c>
      <c r="P132">
        <f t="shared" si="19"/>
        <v>0</v>
      </c>
      <c r="Q132">
        <f t="shared" si="23"/>
        <v>0</v>
      </c>
      <c r="S132">
        <f t="shared" si="24"/>
        <v>585919.08047619043</v>
      </c>
      <c r="T132">
        <f t="shared" si="20"/>
        <v>0</v>
      </c>
    </row>
    <row r="133" spans="1:20">
      <c r="A133" s="7">
        <v>35612</v>
      </c>
      <c r="B133" s="6">
        <v>0</v>
      </c>
      <c r="C133" s="8">
        <v>0</v>
      </c>
      <c r="D133" s="9">
        <v>0.55439814814814814</v>
      </c>
      <c r="E133" s="10">
        <v>1.3844652081839903</v>
      </c>
      <c r="F133" s="10">
        <f t="shared" si="13"/>
        <v>3.0187526793019797</v>
      </c>
      <c r="G133" s="10">
        <f t="shared" si="14"/>
        <v>0.55439814814814814</v>
      </c>
      <c r="H133" s="10">
        <f t="shared" si="25"/>
        <v>1.9624999999999999</v>
      </c>
      <c r="I133" s="10">
        <f t="shared" si="15"/>
        <v>0</v>
      </c>
      <c r="J133" s="10">
        <f t="shared" si="16"/>
        <v>3.3678721751080953</v>
      </c>
      <c r="K133" s="10">
        <f t="shared" si="17"/>
        <v>2.8134740269599474</v>
      </c>
      <c r="L133" s="10">
        <f t="shared" si="18"/>
        <v>243084.15592933947</v>
      </c>
      <c r="M133" s="10"/>
      <c r="N133">
        <f t="shared" si="21"/>
        <v>383206.62071428564</v>
      </c>
      <c r="O133">
        <f t="shared" si="22"/>
        <v>-243084.15592933947</v>
      </c>
      <c r="P133">
        <f t="shared" si="19"/>
        <v>0</v>
      </c>
      <c r="Q133">
        <f t="shared" si="23"/>
        <v>0</v>
      </c>
      <c r="S133">
        <f t="shared" si="24"/>
        <v>383206.62071428564</v>
      </c>
      <c r="T133">
        <f t="shared" si="20"/>
        <v>0</v>
      </c>
    </row>
    <row r="134" spans="1:20">
      <c r="A134" s="7">
        <v>35613</v>
      </c>
      <c r="B134" s="6">
        <v>0</v>
      </c>
      <c r="C134" s="8">
        <v>0</v>
      </c>
      <c r="D134" s="9">
        <v>1.7037037037037037</v>
      </c>
      <c r="E134" s="10">
        <v>1.3844652081839903</v>
      </c>
      <c r="F134" s="10">
        <f t="shared" si="13"/>
        <v>3.0187526793019797</v>
      </c>
      <c r="G134" s="10">
        <f t="shared" si="14"/>
        <v>1.7037037037037037</v>
      </c>
      <c r="H134" s="10">
        <f t="shared" si="25"/>
        <v>1.4624999999999999</v>
      </c>
      <c r="I134" s="10">
        <f t="shared" si="15"/>
        <v>0</v>
      </c>
      <c r="J134" s="10">
        <f t="shared" si="16"/>
        <v>3.3678721751080953</v>
      </c>
      <c r="K134" s="10">
        <f t="shared" si="17"/>
        <v>1.6641684714043916</v>
      </c>
      <c r="L134" s="10">
        <f t="shared" si="18"/>
        <v>143784.15592933944</v>
      </c>
      <c r="M134" s="10"/>
      <c r="N134">
        <f t="shared" si="21"/>
        <v>140122.46478494618</v>
      </c>
      <c r="O134">
        <f t="shared" si="22"/>
        <v>-143784.15592933944</v>
      </c>
      <c r="P134">
        <f t="shared" si="19"/>
        <v>0</v>
      </c>
      <c r="Q134">
        <f t="shared" si="23"/>
        <v>0</v>
      </c>
      <c r="S134">
        <f t="shared" si="24"/>
        <v>140122.46478494618</v>
      </c>
      <c r="T134">
        <f t="shared" si="20"/>
        <v>0</v>
      </c>
    </row>
    <row r="135" spans="1:20">
      <c r="A135" s="7">
        <v>35614</v>
      </c>
      <c r="B135" s="6">
        <v>4.6500000000000004</v>
      </c>
      <c r="C135" s="8">
        <v>0</v>
      </c>
      <c r="D135" s="9">
        <v>1.6608796296296295</v>
      </c>
      <c r="E135" s="10">
        <v>1.3844652081839903</v>
      </c>
      <c r="F135" s="10">
        <f t="shared" ref="F135:F198" si="26">+E135/0.55+160/96/1000*2600*10000/86400</f>
        <v>3.0187526793019797</v>
      </c>
      <c r="G135" s="10">
        <f t="shared" ref="G135:G198" si="27">IF(C135&lt;25,D135,0)</f>
        <v>1.6608796296296295</v>
      </c>
      <c r="H135" s="10">
        <f t="shared" si="25"/>
        <v>2.3125</v>
      </c>
      <c r="I135" s="10">
        <f t="shared" ref="I135:I198" si="28">IF(H135&gt;3,B135,0)</f>
        <v>0</v>
      </c>
      <c r="J135" s="10">
        <f t="shared" ref="J135:J198" si="29">IF(((E135-I135)+(160/96/1000*2600*10000/86400))/0.56&lt;0,0,((E135-I135)+(160/96/1000*2600*10000/86400))/0.56)</f>
        <v>3.3678721751080953</v>
      </c>
      <c r="K135" s="10">
        <f t="shared" ref="K135:K198" si="30">IF(G135-J135&lt;0,+J135-G135,0)</f>
        <v>1.7069925454784658</v>
      </c>
      <c r="L135" s="10">
        <f t="shared" ref="L135:L198" si="31">+K135*86400</f>
        <v>147484.15592933944</v>
      </c>
      <c r="M135" s="10"/>
      <c r="N135">
        <f t="shared" si="21"/>
        <v>0</v>
      </c>
      <c r="O135">
        <f t="shared" si="22"/>
        <v>-147484.15592933944</v>
      </c>
      <c r="P135">
        <f t="shared" ref="P135:P198" si="32">+I135/1000*970000000*0.3</f>
        <v>0</v>
      </c>
      <c r="Q135">
        <f t="shared" si="23"/>
        <v>147484.15592933944</v>
      </c>
      <c r="S135">
        <f t="shared" si="24"/>
        <v>0</v>
      </c>
      <c r="T135">
        <f t="shared" ref="T135:T198" si="33">IF(S135=0,L135,0)</f>
        <v>147484.15592933944</v>
      </c>
    </row>
    <row r="136" spans="1:20">
      <c r="A136" s="7">
        <v>35615</v>
      </c>
      <c r="B136" s="6">
        <v>0</v>
      </c>
      <c r="C136" s="8">
        <v>0</v>
      </c>
      <c r="D136" s="9">
        <v>3.6226851851851851</v>
      </c>
      <c r="E136" s="10">
        <v>1.3844652081839903</v>
      </c>
      <c r="F136" s="10">
        <f t="shared" si="26"/>
        <v>3.0187526793019797</v>
      </c>
      <c r="G136" s="10">
        <f t="shared" si="27"/>
        <v>3.6226851851851851</v>
      </c>
      <c r="H136" s="10">
        <f t="shared" si="25"/>
        <v>1.1625000000000001</v>
      </c>
      <c r="I136" s="10">
        <f t="shared" si="28"/>
        <v>0</v>
      </c>
      <c r="J136" s="10">
        <f t="shared" si="29"/>
        <v>3.3678721751080953</v>
      </c>
      <c r="K136" s="10">
        <f t="shared" si="30"/>
        <v>0</v>
      </c>
      <c r="L136" s="10">
        <f t="shared" si="31"/>
        <v>0</v>
      </c>
      <c r="M136" s="10"/>
      <c r="N136">
        <f t="shared" ref="N136:N199" si="34">IF(N135+O135+P135&lt;1000000,IF(N135+O135+P135&lt;0,0,N135+O135+P135),1000000)</f>
        <v>0</v>
      </c>
      <c r="O136">
        <f t="shared" ref="O136:O199" si="35">+(G136-J136)*86400</f>
        <v>22015.844070660558</v>
      </c>
      <c r="P136">
        <f t="shared" si="32"/>
        <v>0</v>
      </c>
      <c r="Q136">
        <f t="shared" ref="Q136:Q199" si="36">IF(N136=0,L136,0)</f>
        <v>0</v>
      </c>
      <c r="S136">
        <f t="shared" ref="S136:S199" si="37">IF(S135-L135+P135&lt;1000000,IF(S135-L135+P135&lt;0,0,S135-L135+P135),1000000)</f>
        <v>0</v>
      </c>
      <c r="T136">
        <f t="shared" si="33"/>
        <v>0</v>
      </c>
    </row>
    <row r="137" spans="1:20">
      <c r="A137" s="7">
        <v>35616</v>
      </c>
      <c r="B137" s="6">
        <v>0</v>
      </c>
      <c r="C137" s="8">
        <v>0</v>
      </c>
      <c r="D137" s="9">
        <v>3.4722222222222223</v>
      </c>
      <c r="E137" s="10">
        <v>1.3844652081839903</v>
      </c>
      <c r="F137" s="10">
        <f t="shared" si="26"/>
        <v>3.0187526793019797</v>
      </c>
      <c r="G137" s="10">
        <f t="shared" si="27"/>
        <v>3.4722222222222223</v>
      </c>
      <c r="H137" s="10">
        <f t="shared" si="25"/>
        <v>1.1625000000000001</v>
      </c>
      <c r="I137" s="10">
        <f t="shared" si="28"/>
        <v>0</v>
      </c>
      <c r="J137" s="10">
        <f t="shared" si="29"/>
        <v>3.3678721751080953</v>
      </c>
      <c r="K137" s="10">
        <f t="shared" si="30"/>
        <v>0</v>
      </c>
      <c r="L137" s="10">
        <f t="shared" si="31"/>
        <v>0</v>
      </c>
      <c r="M137" s="10"/>
      <c r="N137">
        <f t="shared" si="34"/>
        <v>22015.844070660558</v>
      </c>
      <c r="O137">
        <f t="shared" si="35"/>
        <v>9015.8440706605725</v>
      </c>
      <c r="P137">
        <f t="shared" si="32"/>
        <v>0</v>
      </c>
      <c r="Q137">
        <f t="shared" si="36"/>
        <v>0</v>
      </c>
      <c r="S137">
        <f t="shared" si="37"/>
        <v>0</v>
      </c>
      <c r="T137">
        <f t="shared" si="33"/>
        <v>0</v>
      </c>
    </row>
    <row r="138" spans="1:20">
      <c r="A138" s="7">
        <v>35617</v>
      </c>
      <c r="B138" s="6">
        <v>0.25</v>
      </c>
      <c r="C138" s="8">
        <v>0</v>
      </c>
      <c r="D138" s="9">
        <v>3.4722222222222223</v>
      </c>
      <c r="E138" s="10">
        <v>1.3844652081839903</v>
      </c>
      <c r="F138" s="10">
        <f t="shared" si="26"/>
        <v>3.0187526793019797</v>
      </c>
      <c r="G138" s="10">
        <f t="shared" si="27"/>
        <v>3.4722222222222223</v>
      </c>
      <c r="H138" s="10">
        <f t="shared" ref="H138:H201" si="38">AVERAGE(B135:B138)</f>
        <v>1.2250000000000001</v>
      </c>
      <c r="I138" s="10">
        <f t="shared" si="28"/>
        <v>0</v>
      </c>
      <c r="J138" s="10">
        <f t="shared" si="29"/>
        <v>3.3678721751080953</v>
      </c>
      <c r="K138" s="10">
        <f t="shared" si="30"/>
        <v>0</v>
      </c>
      <c r="L138" s="10">
        <f t="shared" si="31"/>
        <v>0</v>
      </c>
      <c r="M138" s="10"/>
      <c r="N138">
        <f t="shared" si="34"/>
        <v>31031.68814132113</v>
      </c>
      <c r="O138">
        <f t="shared" si="35"/>
        <v>9015.8440706605725</v>
      </c>
      <c r="P138">
        <f t="shared" si="32"/>
        <v>0</v>
      </c>
      <c r="Q138">
        <f t="shared" si="36"/>
        <v>0</v>
      </c>
      <c r="S138">
        <f t="shared" si="37"/>
        <v>0</v>
      </c>
      <c r="T138">
        <f t="shared" si="33"/>
        <v>0</v>
      </c>
    </row>
    <row r="139" spans="1:20">
      <c r="A139" s="7">
        <v>35618</v>
      </c>
      <c r="B139" s="6">
        <v>0</v>
      </c>
      <c r="C139" s="8">
        <v>0</v>
      </c>
      <c r="D139" s="9">
        <v>4.7824074074074074</v>
      </c>
      <c r="E139" s="10">
        <v>1.3844652081839903</v>
      </c>
      <c r="F139" s="10">
        <f t="shared" si="26"/>
        <v>3.0187526793019797</v>
      </c>
      <c r="G139" s="10">
        <f t="shared" si="27"/>
        <v>4.7824074074074074</v>
      </c>
      <c r="H139" s="10">
        <f t="shared" si="38"/>
        <v>6.25E-2</v>
      </c>
      <c r="I139" s="10">
        <f t="shared" si="28"/>
        <v>0</v>
      </c>
      <c r="J139" s="10">
        <f t="shared" si="29"/>
        <v>3.3678721751080953</v>
      </c>
      <c r="K139" s="10">
        <f t="shared" si="30"/>
        <v>0</v>
      </c>
      <c r="L139" s="10">
        <f t="shared" si="31"/>
        <v>0</v>
      </c>
      <c r="M139" s="10"/>
      <c r="N139">
        <f t="shared" si="34"/>
        <v>40047.532211981699</v>
      </c>
      <c r="O139">
        <f t="shared" si="35"/>
        <v>122215.84407066056</v>
      </c>
      <c r="P139">
        <f t="shared" si="32"/>
        <v>0</v>
      </c>
      <c r="Q139">
        <f t="shared" si="36"/>
        <v>0</v>
      </c>
      <c r="S139">
        <f t="shared" si="37"/>
        <v>0</v>
      </c>
      <c r="T139">
        <f t="shared" si="33"/>
        <v>0</v>
      </c>
    </row>
    <row r="140" spans="1:20">
      <c r="A140" s="7">
        <v>35619</v>
      </c>
      <c r="B140" s="6">
        <v>0</v>
      </c>
      <c r="C140" s="8">
        <v>0</v>
      </c>
      <c r="D140" s="9">
        <v>3.9849537037037037</v>
      </c>
      <c r="E140" s="10">
        <v>1.3844652081839903</v>
      </c>
      <c r="F140" s="10">
        <f t="shared" si="26"/>
        <v>3.0187526793019797</v>
      </c>
      <c r="G140" s="10">
        <f t="shared" si="27"/>
        <v>3.9849537037037037</v>
      </c>
      <c r="H140" s="10">
        <f t="shared" si="38"/>
        <v>6.25E-2</v>
      </c>
      <c r="I140" s="10">
        <f t="shared" si="28"/>
        <v>0</v>
      </c>
      <c r="J140" s="10">
        <f t="shared" si="29"/>
        <v>3.3678721751080953</v>
      </c>
      <c r="K140" s="10">
        <f t="shared" si="30"/>
        <v>0</v>
      </c>
      <c r="L140" s="10">
        <f t="shared" si="31"/>
        <v>0</v>
      </c>
      <c r="M140" s="10"/>
      <c r="N140">
        <f t="shared" si="34"/>
        <v>162263.37628264225</v>
      </c>
      <c r="O140">
        <f t="shared" si="35"/>
        <v>53315.844070660562</v>
      </c>
      <c r="P140">
        <f t="shared" si="32"/>
        <v>0</v>
      </c>
      <c r="Q140">
        <f t="shared" si="36"/>
        <v>0</v>
      </c>
      <c r="S140">
        <f t="shared" si="37"/>
        <v>0</v>
      </c>
      <c r="T140">
        <f t="shared" si="33"/>
        <v>0</v>
      </c>
    </row>
    <row r="141" spans="1:20">
      <c r="A141" s="7">
        <v>35620</v>
      </c>
      <c r="B141" s="6">
        <v>0</v>
      </c>
      <c r="C141" s="8">
        <v>0</v>
      </c>
      <c r="D141" s="9">
        <v>3.5219907407407409</v>
      </c>
      <c r="E141" s="10">
        <v>1.3844652081839903</v>
      </c>
      <c r="F141" s="10">
        <f t="shared" si="26"/>
        <v>3.0187526793019797</v>
      </c>
      <c r="G141" s="10">
        <f t="shared" si="27"/>
        <v>3.5219907407407409</v>
      </c>
      <c r="H141" s="10">
        <f t="shared" si="38"/>
        <v>6.25E-2</v>
      </c>
      <c r="I141" s="10">
        <f t="shared" si="28"/>
        <v>0</v>
      </c>
      <c r="J141" s="10">
        <f t="shared" si="29"/>
        <v>3.3678721751080953</v>
      </c>
      <c r="K141" s="10">
        <f t="shared" si="30"/>
        <v>0</v>
      </c>
      <c r="L141" s="10">
        <f t="shared" si="31"/>
        <v>0</v>
      </c>
      <c r="M141" s="10"/>
      <c r="N141">
        <f t="shared" si="34"/>
        <v>215579.22035330281</v>
      </c>
      <c r="O141">
        <f t="shared" si="35"/>
        <v>13315.844070660578</v>
      </c>
      <c r="P141">
        <f t="shared" si="32"/>
        <v>0</v>
      </c>
      <c r="Q141">
        <f t="shared" si="36"/>
        <v>0</v>
      </c>
      <c r="S141">
        <f t="shared" si="37"/>
        <v>0</v>
      </c>
      <c r="T141">
        <f t="shared" si="33"/>
        <v>0</v>
      </c>
    </row>
    <row r="142" spans="1:20">
      <c r="A142" s="7">
        <v>35621</v>
      </c>
      <c r="B142" s="6">
        <v>0</v>
      </c>
      <c r="C142" s="8">
        <v>0</v>
      </c>
      <c r="D142" s="9">
        <v>4.1875</v>
      </c>
      <c r="E142" s="10">
        <v>1.3844652081839903</v>
      </c>
      <c r="F142" s="10">
        <f t="shared" si="26"/>
        <v>3.0187526793019797</v>
      </c>
      <c r="G142" s="10">
        <f t="shared" si="27"/>
        <v>4.1875</v>
      </c>
      <c r="H142" s="10">
        <f t="shared" si="38"/>
        <v>0</v>
      </c>
      <c r="I142" s="10">
        <f t="shared" si="28"/>
        <v>0</v>
      </c>
      <c r="J142" s="10">
        <f t="shared" si="29"/>
        <v>3.3678721751080953</v>
      </c>
      <c r="K142" s="10">
        <f t="shared" si="30"/>
        <v>0</v>
      </c>
      <c r="L142" s="10">
        <f t="shared" si="31"/>
        <v>0</v>
      </c>
      <c r="M142" s="10"/>
      <c r="N142">
        <f t="shared" si="34"/>
        <v>228895.0644239634</v>
      </c>
      <c r="O142">
        <f t="shared" si="35"/>
        <v>70815.844070660562</v>
      </c>
      <c r="P142">
        <f t="shared" si="32"/>
        <v>0</v>
      </c>
      <c r="Q142">
        <f t="shared" si="36"/>
        <v>0</v>
      </c>
      <c r="S142">
        <f t="shared" si="37"/>
        <v>0</v>
      </c>
      <c r="T142">
        <f t="shared" si="33"/>
        <v>0</v>
      </c>
    </row>
    <row r="143" spans="1:20">
      <c r="A143" s="7">
        <v>35622</v>
      </c>
      <c r="B143" s="6">
        <v>0</v>
      </c>
      <c r="C143" s="8">
        <v>0</v>
      </c>
      <c r="D143" s="9">
        <v>3.3159722222222223</v>
      </c>
      <c r="E143" s="10">
        <v>1.3844652081839903</v>
      </c>
      <c r="F143" s="10">
        <f t="shared" si="26"/>
        <v>3.0187526793019797</v>
      </c>
      <c r="G143" s="10">
        <f t="shared" si="27"/>
        <v>3.3159722222222223</v>
      </c>
      <c r="H143" s="10">
        <f t="shared" si="38"/>
        <v>0</v>
      </c>
      <c r="I143" s="10">
        <f t="shared" si="28"/>
        <v>0</v>
      </c>
      <c r="J143" s="10">
        <f t="shared" si="29"/>
        <v>3.3678721751080953</v>
      </c>
      <c r="K143" s="10">
        <f t="shared" si="30"/>
        <v>5.1899952885873013E-2</v>
      </c>
      <c r="L143" s="10">
        <f t="shared" si="31"/>
        <v>4484.1559293394284</v>
      </c>
      <c r="M143" s="10"/>
      <c r="N143">
        <f t="shared" si="34"/>
        <v>299710.90849462396</v>
      </c>
      <c r="O143">
        <f t="shared" si="35"/>
        <v>-4484.1559293394284</v>
      </c>
      <c r="P143">
        <f t="shared" si="32"/>
        <v>0</v>
      </c>
      <c r="Q143">
        <f t="shared" si="36"/>
        <v>0</v>
      </c>
      <c r="S143">
        <f t="shared" si="37"/>
        <v>0</v>
      </c>
      <c r="T143">
        <f t="shared" si="33"/>
        <v>4484.1559293394284</v>
      </c>
    </row>
    <row r="144" spans="1:20">
      <c r="A144" s="7">
        <v>35623</v>
      </c>
      <c r="B144" s="6">
        <v>7.25</v>
      </c>
      <c r="C144" s="8">
        <v>0</v>
      </c>
      <c r="D144" s="9">
        <v>2.2962962962962963</v>
      </c>
      <c r="E144" s="10">
        <v>1.3844652081839903</v>
      </c>
      <c r="F144" s="10">
        <f t="shared" si="26"/>
        <v>3.0187526793019797</v>
      </c>
      <c r="G144" s="10">
        <f t="shared" si="27"/>
        <v>2.2962962962962963</v>
      </c>
      <c r="H144" s="10">
        <f t="shared" si="38"/>
        <v>1.8125</v>
      </c>
      <c r="I144" s="10">
        <f t="shared" si="28"/>
        <v>0</v>
      </c>
      <c r="J144" s="10">
        <f t="shared" si="29"/>
        <v>3.3678721751080953</v>
      </c>
      <c r="K144" s="10">
        <f t="shared" si="30"/>
        <v>1.0715758788117991</v>
      </c>
      <c r="L144" s="10">
        <f t="shared" si="31"/>
        <v>92584.155929339438</v>
      </c>
      <c r="M144" s="10"/>
      <c r="N144">
        <f t="shared" si="34"/>
        <v>295226.75256528455</v>
      </c>
      <c r="O144">
        <f t="shared" si="35"/>
        <v>-92584.155929339438</v>
      </c>
      <c r="P144">
        <f t="shared" si="32"/>
        <v>0</v>
      </c>
      <c r="Q144">
        <f t="shared" si="36"/>
        <v>0</v>
      </c>
      <c r="S144">
        <f t="shared" si="37"/>
        <v>0</v>
      </c>
      <c r="T144">
        <f t="shared" si="33"/>
        <v>92584.155929339438</v>
      </c>
    </row>
    <row r="145" spans="1:20">
      <c r="A145" s="7">
        <v>35624</v>
      </c>
      <c r="B145" s="6">
        <v>0</v>
      </c>
      <c r="C145" s="8">
        <v>0</v>
      </c>
      <c r="D145" s="9">
        <v>3.2893518518518516</v>
      </c>
      <c r="E145" s="10">
        <v>1.3844652081839903</v>
      </c>
      <c r="F145" s="10">
        <f t="shared" si="26"/>
        <v>3.0187526793019797</v>
      </c>
      <c r="G145" s="10">
        <f t="shared" si="27"/>
        <v>3.2893518518518516</v>
      </c>
      <c r="H145" s="10">
        <f t="shared" si="38"/>
        <v>1.8125</v>
      </c>
      <c r="I145" s="10">
        <f t="shared" si="28"/>
        <v>0</v>
      </c>
      <c r="J145" s="10">
        <f t="shared" si="29"/>
        <v>3.3678721751080953</v>
      </c>
      <c r="K145" s="10">
        <f t="shared" si="30"/>
        <v>7.8520323256243696E-2</v>
      </c>
      <c r="L145" s="10">
        <f t="shared" si="31"/>
        <v>6784.1559293394557</v>
      </c>
      <c r="M145" s="10"/>
      <c r="N145">
        <f t="shared" si="34"/>
        <v>202642.59663594511</v>
      </c>
      <c r="O145">
        <f t="shared" si="35"/>
        <v>-6784.1559293394557</v>
      </c>
      <c r="P145">
        <f t="shared" si="32"/>
        <v>0</v>
      </c>
      <c r="Q145">
        <f t="shared" si="36"/>
        <v>0</v>
      </c>
      <c r="S145">
        <f t="shared" si="37"/>
        <v>0</v>
      </c>
      <c r="T145">
        <f t="shared" si="33"/>
        <v>6784.1559293394557</v>
      </c>
    </row>
    <row r="146" spans="1:20">
      <c r="A146" s="7">
        <v>35625</v>
      </c>
      <c r="B146" s="6">
        <v>0</v>
      </c>
      <c r="C146" s="8">
        <v>0</v>
      </c>
      <c r="D146" s="9">
        <v>3.0578703703703702</v>
      </c>
      <c r="E146" s="10">
        <v>1.3844652081839903</v>
      </c>
      <c r="F146" s="10">
        <f t="shared" si="26"/>
        <v>3.0187526793019797</v>
      </c>
      <c r="G146" s="10">
        <f t="shared" si="27"/>
        <v>3.0578703703703702</v>
      </c>
      <c r="H146" s="10">
        <f t="shared" si="38"/>
        <v>1.8125</v>
      </c>
      <c r="I146" s="10">
        <f t="shared" si="28"/>
        <v>0</v>
      </c>
      <c r="J146" s="10">
        <f t="shared" si="29"/>
        <v>3.3678721751080953</v>
      </c>
      <c r="K146" s="10">
        <f t="shared" si="30"/>
        <v>0.3100018047377251</v>
      </c>
      <c r="L146" s="10">
        <f t="shared" si="31"/>
        <v>26784.155929339449</v>
      </c>
      <c r="M146" s="10"/>
      <c r="N146">
        <f t="shared" si="34"/>
        <v>195858.44070660564</v>
      </c>
      <c r="O146">
        <f t="shared" si="35"/>
        <v>-26784.155929339449</v>
      </c>
      <c r="P146">
        <f t="shared" si="32"/>
        <v>0</v>
      </c>
      <c r="Q146">
        <f t="shared" si="36"/>
        <v>0</v>
      </c>
      <c r="S146">
        <f t="shared" si="37"/>
        <v>0</v>
      </c>
      <c r="T146">
        <f t="shared" si="33"/>
        <v>26784.155929339449</v>
      </c>
    </row>
    <row r="147" spans="1:20">
      <c r="A147" s="7">
        <v>35626</v>
      </c>
      <c r="B147" s="6">
        <v>0</v>
      </c>
      <c r="C147" s="8">
        <v>0</v>
      </c>
      <c r="D147" s="9">
        <v>2.6932870370370372</v>
      </c>
      <c r="E147" s="10">
        <v>1.3844652081839903</v>
      </c>
      <c r="F147" s="10">
        <f t="shared" si="26"/>
        <v>3.0187526793019797</v>
      </c>
      <c r="G147" s="10">
        <f t="shared" si="27"/>
        <v>2.6932870370370372</v>
      </c>
      <c r="H147" s="10">
        <f t="shared" si="38"/>
        <v>1.8125</v>
      </c>
      <c r="I147" s="10">
        <f t="shared" si="28"/>
        <v>0</v>
      </c>
      <c r="J147" s="10">
        <f t="shared" si="29"/>
        <v>3.3678721751080953</v>
      </c>
      <c r="K147" s="10">
        <f t="shared" si="30"/>
        <v>0.67458513807105813</v>
      </c>
      <c r="L147" s="10">
        <f t="shared" si="31"/>
        <v>58284.155929339424</v>
      </c>
      <c r="M147" s="10"/>
      <c r="N147">
        <f t="shared" si="34"/>
        <v>169074.28477726621</v>
      </c>
      <c r="O147">
        <f t="shared" si="35"/>
        <v>-58284.155929339424</v>
      </c>
      <c r="P147">
        <f t="shared" si="32"/>
        <v>0</v>
      </c>
      <c r="Q147">
        <f t="shared" si="36"/>
        <v>0</v>
      </c>
      <c r="S147">
        <f t="shared" si="37"/>
        <v>0</v>
      </c>
      <c r="T147">
        <f t="shared" si="33"/>
        <v>58284.155929339424</v>
      </c>
    </row>
    <row r="148" spans="1:20">
      <c r="A148" s="7">
        <v>35627</v>
      </c>
      <c r="B148" s="6">
        <v>0</v>
      </c>
      <c r="C148" s="8">
        <v>0</v>
      </c>
      <c r="D148" s="9">
        <v>3.2951388888888888</v>
      </c>
      <c r="E148" s="10">
        <v>1.3844652081839903</v>
      </c>
      <c r="F148" s="10">
        <f t="shared" si="26"/>
        <v>3.0187526793019797</v>
      </c>
      <c r="G148" s="10">
        <f t="shared" si="27"/>
        <v>3.2951388888888888</v>
      </c>
      <c r="H148" s="10">
        <f t="shared" si="38"/>
        <v>0</v>
      </c>
      <c r="I148" s="10">
        <f t="shared" si="28"/>
        <v>0</v>
      </c>
      <c r="J148" s="10">
        <f t="shared" si="29"/>
        <v>3.3678721751080953</v>
      </c>
      <c r="K148" s="10">
        <f t="shared" si="30"/>
        <v>7.2733286219206494E-2</v>
      </c>
      <c r="L148" s="10">
        <f t="shared" si="31"/>
        <v>6284.1559293394412</v>
      </c>
      <c r="M148" s="10"/>
      <c r="N148">
        <f t="shared" si="34"/>
        <v>110790.12884792678</v>
      </c>
      <c r="O148">
        <f t="shared" si="35"/>
        <v>-6284.1559293394412</v>
      </c>
      <c r="P148">
        <f t="shared" si="32"/>
        <v>0</v>
      </c>
      <c r="Q148">
        <f t="shared" si="36"/>
        <v>0</v>
      </c>
      <c r="S148">
        <f t="shared" si="37"/>
        <v>0</v>
      </c>
      <c r="T148">
        <f t="shared" si="33"/>
        <v>6284.1559293394412</v>
      </c>
    </row>
    <row r="149" spans="1:20">
      <c r="A149" s="7">
        <v>35628</v>
      </c>
      <c r="B149" s="6">
        <v>0</v>
      </c>
      <c r="C149" s="8">
        <v>0</v>
      </c>
      <c r="D149" s="9">
        <v>2.0439814814814814</v>
      </c>
      <c r="E149" s="10">
        <v>1.3844652081839903</v>
      </c>
      <c r="F149" s="10">
        <f t="shared" si="26"/>
        <v>3.0187526793019797</v>
      </c>
      <c r="G149" s="10">
        <f t="shared" si="27"/>
        <v>2.0439814814814814</v>
      </c>
      <c r="H149" s="10">
        <f t="shared" si="38"/>
        <v>0</v>
      </c>
      <c r="I149" s="10">
        <f t="shared" si="28"/>
        <v>0</v>
      </c>
      <c r="J149" s="10">
        <f t="shared" si="29"/>
        <v>3.3678721751080953</v>
      </c>
      <c r="K149" s="10">
        <f t="shared" si="30"/>
        <v>1.3238906936266139</v>
      </c>
      <c r="L149" s="10">
        <f t="shared" si="31"/>
        <v>114384.15592933944</v>
      </c>
      <c r="M149" s="10"/>
      <c r="N149">
        <f t="shared" si="34"/>
        <v>104505.97291858734</v>
      </c>
      <c r="O149">
        <f t="shared" si="35"/>
        <v>-114384.15592933944</v>
      </c>
      <c r="P149">
        <f t="shared" si="32"/>
        <v>0</v>
      </c>
      <c r="Q149">
        <f t="shared" si="36"/>
        <v>0</v>
      </c>
      <c r="S149">
        <f t="shared" si="37"/>
        <v>0</v>
      </c>
      <c r="T149">
        <f t="shared" si="33"/>
        <v>114384.15592933944</v>
      </c>
    </row>
    <row r="150" spans="1:20">
      <c r="A150" s="7">
        <v>35629</v>
      </c>
      <c r="B150" s="6">
        <v>2.2000000000000002</v>
      </c>
      <c r="C150" s="8">
        <v>0</v>
      </c>
      <c r="D150" s="9">
        <v>0.93171296296296291</v>
      </c>
      <c r="E150" s="10">
        <v>1.3844652081839903</v>
      </c>
      <c r="F150" s="10">
        <f t="shared" si="26"/>
        <v>3.0187526793019797</v>
      </c>
      <c r="G150" s="10">
        <f t="shared" si="27"/>
        <v>0.93171296296296291</v>
      </c>
      <c r="H150" s="10">
        <f t="shared" si="38"/>
        <v>0.55000000000000004</v>
      </c>
      <c r="I150" s="10">
        <f t="shared" si="28"/>
        <v>0</v>
      </c>
      <c r="J150" s="10">
        <f t="shared" si="29"/>
        <v>3.3678721751080953</v>
      </c>
      <c r="K150" s="10">
        <f t="shared" si="30"/>
        <v>2.4361592121451325</v>
      </c>
      <c r="L150" s="10">
        <f t="shared" si="31"/>
        <v>210484.15592933944</v>
      </c>
      <c r="M150" s="10"/>
      <c r="N150">
        <f t="shared" si="34"/>
        <v>0</v>
      </c>
      <c r="O150">
        <f t="shared" si="35"/>
        <v>-210484.15592933944</v>
      </c>
      <c r="P150">
        <f t="shared" si="32"/>
        <v>0</v>
      </c>
      <c r="Q150">
        <f t="shared" si="36"/>
        <v>210484.15592933944</v>
      </c>
      <c r="S150">
        <f t="shared" si="37"/>
        <v>0</v>
      </c>
      <c r="T150">
        <f t="shared" si="33"/>
        <v>210484.15592933944</v>
      </c>
    </row>
    <row r="151" spans="1:20">
      <c r="A151" s="7">
        <v>35630</v>
      </c>
      <c r="B151" s="6">
        <v>6.65</v>
      </c>
      <c r="C151" s="8">
        <v>0</v>
      </c>
      <c r="D151" s="9">
        <v>0.105</v>
      </c>
      <c r="E151" s="10">
        <v>1.3844652081839903</v>
      </c>
      <c r="F151" s="10">
        <f t="shared" si="26"/>
        <v>3.0187526793019797</v>
      </c>
      <c r="G151" s="10">
        <f t="shared" si="27"/>
        <v>0.105</v>
      </c>
      <c r="H151" s="10">
        <f t="shared" si="38"/>
        <v>2.2125000000000004</v>
      </c>
      <c r="I151" s="10">
        <f t="shared" si="28"/>
        <v>0</v>
      </c>
      <c r="J151" s="10">
        <f t="shared" si="29"/>
        <v>3.3678721751080953</v>
      </c>
      <c r="K151" s="10">
        <f t="shared" si="30"/>
        <v>3.2628721751080954</v>
      </c>
      <c r="L151" s="10">
        <f t="shared" si="31"/>
        <v>281912.15592933941</v>
      </c>
      <c r="M151" s="10"/>
      <c r="N151">
        <f t="shared" si="34"/>
        <v>0</v>
      </c>
      <c r="O151">
        <f t="shared" si="35"/>
        <v>-281912.15592933941</v>
      </c>
      <c r="P151">
        <f t="shared" si="32"/>
        <v>0</v>
      </c>
      <c r="Q151">
        <f t="shared" si="36"/>
        <v>281912.15592933941</v>
      </c>
      <c r="S151">
        <f t="shared" si="37"/>
        <v>0</v>
      </c>
      <c r="T151">
        <f t="shared" si="33"/>
        <v>281912.15592933941</v>
      </c>
    </row>
    <row r="152" spans="1:20">
      <c r="A152" s="7">
        <v>35631</v>
      </c>
      <c r="B152" s="6">
        <v>0</v>
      </c>
      <c r="C152" s="8">
        <v>0</v>
      </c>
      <c r="D152" s="9">
        <v>0.105</v>
      </c>
      <c r="E152" s="10">
        <v>1.3844652081839903</v>
      </c>
      <c r="F152" s="10">
        <f t="shared" si="26"/>
        <v>3.0187526793019797</v>
      </c>
      <c r="G152" s="10">
        <f t="shared" si="27"/>
        <v>0.105</v>
      </c>
      <c r="H152" s="10">
        <f t="shared" si="38"/>
        <v>2.2125000000000004</v>
      </c>
      <c r="I152" s="10">
        <f t="shared" si="28"/>
        <v>0</v>
      </c>
      <c r="J152" s="10">
        <f t="shared" si="29"/>
        <v>3.3678721751080953</v>
      </c>
      <c r="K152" s="10">
        <f t="shared" si="30"/>
        <v>3.2628721751080954</v>
      </c>
      <c r="L152" s="10">
        <f t="shared" si="31"/>
        <v>281912.15592933941</v>
      </c>
      <c r="M152" s="10"/>
      <c r="N152">
        <f t="shared" si="34"/>
        <v>0</v>
      </c>
      <c r="O152">
        <f t="shared" si="35"/>
        <v>-281912.15592933941</v>
      </c>
      <c r="P152">
        <f t="shared" si="32"/>
        <v>0</v>
      </c>
      <c r="Q152">
        <f t="shared" si="36"/>
        <v>281912.15592933941</v>
      </c>
      <c r="S152">
        <f t="shared" si="37"/>
        <v>0</v>
      </c>
      <c r="T152">
        <f t="shared" si="33"/>
        <v>281912.15592933941</v>
      </c>
    </row>
    <row r="153" spans="1:20">
      <c r="A153" s="7">
        <v>35632</v>
      </c>
      <c r="B153" s="6">
        <v>0</v>
      </c>
      <c r="C153" s="8">
        <v>0</v>
      </c>
      <c r="D153" s="9">
        <v>0.105</v>
      </c>
      <c r="E153" s="10">
        <v>1.3844652081839903</v>
      </c>
      <c r="F153" s="10">
        <f t="shared" si="26"/>
        <v>3.0187526793019797</v>
      </c>
      <c r="G153" s="10">
        <f t="shared" si="27"/>
        <v>0.105</v>
      </c>
      <c r="H153" s="10">
        <f t="shared" si="38"/>
        <v>2.2125000000000004</v>
      </c>
      <c r="I153" s="10">
        <f t="shared" si="28"/>
        <v>0</v>
      </c>
      <c r="J153" s="10">
        <f t="shared" si="29"/>
        <v>3.3678721751080953</v>
      </c>
      <c r="K153" s="10">
        <f t="shared" si="30"/>
        <v>3.2628721751080954</v>
      </c>
      <c r="L153" s="10">
        <f t="shared" si="31"/>
        <v>281912.15592933941</v>
      </c>
      <c r="M153" s="10"/>
      <c r="N153">
        <f t="shared" si="34"/>
        <v>0</v>
      </c>
      <c r="O153">
        <f t="shared" si="35"/>
        <v>-281912.15592933941</v>
      </c>
      <c r="P153">
        <f t="shared" si="32"/>
        <v>0</v>
      </c>
      <c r="Q153">
        <f t="shared" si="36"/>
        <v>281912.15592933941</v>
      </c>
      <c r="S153">
        <f t="shared" si="37"/>
        <v>0</v>
      </c>
      <c r="T153">
        <f t="shared" si="33"/>
        <v>281912.15592933941</v>
      </c>
    </row>
    <row r="154" spans="1:20">
      <c r="A154" s="7">
        <v>35633</v>
      </c>
      <c r="B154" s="6">
        <v>0</v>
      </c>
      <c r="C154" s="8">
        <v>0</v>
      </c>
      <c r="D154" s="9">
        <v>0.85976851851851854</v>
      </c>
      <c r="E154" s="10">
        <v>1.3844652081839903</v>
      </c>
      <c r="F154" s="10">
        <f t="shared" si="26"/>
        <v>3.0187526793019797</v>
      </c>
      <c r="G154" s="10">
        <f t="shared" si="27"/>
        <v>0.85976851851851854</v>
      </c>
      <c r="H154" s="10">
        <f t="shared" si="38"/>
        <v>1.6625000000000001</v>
      </c>
      <c r="I154" s="10">
        <f t="shared" si="28"/>
        <v>0</v>
      </c>
      <c r="J154" s="10">
        <f t="shared" si="29"/>
        <v>3.3678721751080953</v>
      </c>
      <c r="K154" s="10">
        <f t="shared" si="30"/>
        <v>2.5081036565895767</v>
      </c>
      <c r="L154" s="10">
        <f t="shared" si="31"/>
        <v>216700.15592933944</v>
      </c>
      <c r="M154" s="10"/>
      <c r="N154">
        <f t="shared" si="34"/>
        <v>0</v>
      </c>
      <c r="O154">
        <f t="shared" si="35"/>
        <v>-216700.15592933944</v>
      </c>
      <c r="P154">
        <f t="shared" si="32"/>
        <v>0</v>
      </c>
      <c r="Q154">
        <f t="shared" si="36"/>
        <v>216700.15592933944</v>
      </c>
      <c r="S154">
        <f t="shared" si="37"/>
        <v>0</v>
      </c>
      <c r="T154">
        <f t="shared" si="33"/>
        <v>216700.15592933944</v>
      </c>
    </row>
    <row r="155" spans="1:20">
      <c r="A155" s="7">
        <v>35634</v>
      </c>
      <c r="B155" s="6">
        <v>0</v>
      </c>
      <c r="C155" s="8">
        <v>0</v>
      </c>
      <c r="D155" s="9">
        <v>3.8055555555555554</v>
      </c>
      <c r="E155" s="10">
        <v>1.3844652081839903</v>
      </c>
      <c r="F155" s="10">
        <f t="shared" si="26"/>
        <v>3.0187526793019797</v>
      </c>
      <c r="G155" s="10">
        <f t="shared" si="27"/>
        <v>3.8055555555555554</v>
      </c>
      <c r="H155" s="10">
        <f t="shared" si="38"/>
        <v>0</v>
      </c>
      <c r="I155" s="10">
        <f t="shared" si="28"/>
        <v>0</v>
      </c>
      <c r="J155" s="10">
        <f t="shared" si="29"/>
        <v>3.3678721751080953</v>
      </c>
      <c r="K155" s="10">
        <f t="shared" si="30"/>
        <v>0</v>
      </c>
      <c r="L155" s="10">
        <f t="shared" si="31"/>
        <v>0</v>
      </c>
      <c r="M155" s="10"/>
      <c r="N155">
        <f t="shared" si="34"/>
        <v>0</v>
      </c>
      <c r="O155">
        <f t="shared" si="35"/>
        <v>37815.844070660547</v>
      </c>
      <c r="P155">
        <f t="shared" si="32"/>
        <v>0</v>
      </c>
      <c r="Q155">
        <f t="shared" si="36"/>
        <v>0</v>
      </c>
      <c r="S155">
        <f t="shared" si="37"/>
        <v>0</v>
      </c>
      <c r="T155">
        <f t="shared" si="33"/>
        <v>0</v>
      </c>
    </row>
    <row r="156" spans="1:20">
      <c r="A156" s="7">
        <v>35635</v>
      </c>
      <c r="B156" s="6">
        <v>0</v>
      </c>
      <c r="C156" s="8">
        <v>0</v>
      </c>
      <c r="D156" s="9">
        <v>3.5289351851851851</v>
      </c>
      <c r="E156" s="10">
        <v>1.3844652081839903</v>
      </c>
      <c r="F156" s="10">
        <f t="shared" si="26"/>
        <v>3.0187526793019797</v>
      </c>
      <c r="G156" s="10">
        <f t="shared" si="27"/>
        <v>3.5289351851851851</v>
      </c>
      <c r="H156" s="10">
        <f t="shared" si="38"/>
        <v>0</v>
      </c>
      <c r="I156" s="10">
        <f t="shared" si="28"/>
        <v>0</v>
      </c>
      <c r="J156" s="10">
        <f t="shared" si="29"/>
        <v>3.3678721751080953</v>
      </c>
      <c r="K156" s="10">
        <f t="shared" si="30"/>
        <v>0</v>
      </c>
      <c r="L156" s="10">
        <f t="shared" si="31"/>
        <v>0</v>
      </c>
      <c r="M156" s="10"/>
      <c r="N156">
        <f t="shared" si="34"/>
        <v>37815.844070660547</v>
      </c>
      <c r="O156">
        <f t="shared" si="35"/>
        <v>13915.844070660558</v>
      </c>
      <c r="P156">
        <f t="shared" si="32"/>
        <v>0</v>
      </c>
      <c r="Q156">
        <f t="shared" si="36"/>
        <v>0</v>
      </c>
      <c r="S156">
        <f t="shared" si="37"/>
        <v>0</v>
      </c>
      <c r="T156">
        <f t="shared" si="33"/>
        <v>0</v>
      </c>
    </row>
    <row r="157" spans="1:20">
      <c r="A157" s="7">
        <v>35636</v>
      </c>
      <c r="B157" s="6">
        <v>0</v>
      </c>
      <c r="C157" s="8">
        <v>0</v>
      </c>
      <c r="D157" s="9">
        <v>2.8217592592592591</v>
      </c>
      <c r="E157" s="10">
        <v>1.3844652081839903</v>
      </c>
      <c r="F157" s="10">
        <f t="shared" si="26"/>
        <v>3.0187526793019797</v>
      </c>
      <c r="G157" s="10">
        <f t="shared" si="27"/>
        <v>2.8217592592592591</v>
      </c>
      <c r="H157" s="10">
        <f t="shared" si="38"/>
        <v>0</v>
      </c>
      <c r="I157" s="10">
        <f t="shared" si="28"/>
        <v>0</v>
      </c>
      <c r="J157" s="10">
        <f t="shared" si="29"/>
        <v>3.3678721751080953</v>
      </c>
      <c r="K157" s="10">
        <f t="shared" si="30"/>
        <v>0.54611291584883626</v>
      </c>
      <c r="L157" s="10">
        <f t="shared" si="31"/>
        <v>47184.155929339453</v>
      </c>
      <c r="M157" s="10"/>
      <c r="N157">
        <f t="shared" si="34"/>
        <v>51731.688141321109</v>
      </c>
      <c r="O157">
        <f t="shared" si="35"/>
        <v>-47184.155929339453</v>
      </c>
      <c r="P157">
        <f t="shared" si="32"/>
        <v>0</v>
      </c>
      <c r="Q157">
        <f t="shared" si="36"/>
        <v>0</v>
      </c>
      <c r="S157">
        <f t="shared" si="37"/>
        <v>0</v>
      </c>
      <c r="T157">
        <f t="shared" si="33"/>
        <v>47184.155929339453</v>
      </c>
    </row>
    <row r="158" spans="1:20">
      <c r="A158" s="7">
        <v>35637</v>
      </c>
      <c r="B158" s="6">
        <v>0</v>
      </c>
      <c r="C158" s="8">
        <v>0</v>
      </c>
      <c r="D158" s="9">
        <v>2.1458333333333335</v>
      </c>
      <c r="E158" s="10">
        <v>1.3844652081839903</v>
      </c>
      <c r="F158" s="10">
        <f t="shared" si="26"/>
        <v>3.0187526793019797</v>
      </c>
      <c r="G158" s="10">
        <f t="shared" si="27"/>
        <v>2.1458333333333335</v>
      </c>
      <c r="H158" s="10">
        <f t="shared" si="38"/>
        <v>0</v>
      </c>
      <c r="I158" s="10">
        <f t="shared" si="28"/>
        <v>0</v>
      </c>
      <c r="J158" s="10">
        <f t="shared" si="29"/>
        <v>3.3678721751080953</v>
      </c>
      <c r="K158" s="10">
        <f t="shared" si="30"/>
        <v>1.2220388417747619</v>
      </c>
      <c r="L158" s="10">
        <f t="shared" si="31"/>
        <v>105584.15592933942</v>
      </c>
      <c r="M158" s="10"/>
      <c r="N158">
        <f t="shared" si="34"/>
        <v>4547.5322119816556</v>
      </c>
      <c r="O158">
        <f t="shared" si="35"/>
        <v>-105584.15592933942</v>
      </c>
      <c r="P158">
        <f t="shared" si="32"/>
        <v>0</v>
      </c>
      <c r="Q158">
        <f t="shared" si="36"/>
        <v>0</v>
      </c>
      <c r="S158">
        <f t="shared" si="37"/>
        <v>0</v>
      </c>
      <c r="T158">
        <f t="shared" si="33"/>
        <v>105584.15592933942</v>
      </c>
    </row>
    <row r="159" spans="1:20">
      <c r="A159" s="7">
        <v>35638</v>
      </c>
      <c r="B159" s="6">
        <v>0</v>
      </c>
      <c r="C159" s="8">
        <v>0</v>
      </c>
      <c r="D159" s="9">
        <v>0.105</v>
      </c>
      <c r="E159" s="10">
        <v>1.3844652081839903</v>
      </c>
      <c r="F159" s="10">
        <f t="shared" si="26"/>
        <v>3.0187526793019797</v>
      </c>
      <c r="G159" s="10">
        <f t="shared" si="27"/>
        <v>0.105</v>
      </c>
      <c r="H159" s="10">
        <f t="shared" si="38"/>
        <v>0</v>
      </c>
      <c r="I159" s="10">
        <f t="shared" si="28"/>
        <v>0</v>
      </c>
      <c r="J159" s="10">
        <f t="shared" si="29"/>
        <v>3.3678721751080953</v>
      </c>
      <c r="K159" s="10">
        <f t="shared" si="30"/>
        <v>3.2628721751080954</v>
      </c>
      <c r="L159" s="10">
        <f t="shared" si="31"/>
        <v>281912.15592933941</v>
      </c>
      <c r="M159" s="10"/>
      <c r="N159">
        <f t="shared" si="34"/>
        <v>0</v>
      </c>
      <c r="O159">
        <f t="shared" si="35"/>
        <v>-281912.15592933941</v>
      </c>
      <c r="P159">
        <f t="shared" si="32"/>
        <v>0</v>
      </c>
      <c r="Q159">
        <f t="shared" si="36"/>
        <v>281912.15592933941</v>
      </c>
      <c r="S159">
        <f t="shared" si="37"/>
        <v>0</v>
      </c>
      <c r="T159">
        <f t="shared" si="33"/>
        <v>281912.15592933941</v>
      </c>
    </row>
    <row r="160" spans="1:20">
      <c r="A160" s="7">
        <v>35639</v>
      </c>
      <c r="B160" s="6">
        <v>0</v>
      </c>
      <c r="C160" s="8">
        <v>0</v>
      </c>
      <c r="D160" s="9">
        <v>0.105</v>
      </c>
      <c r="E160" s="10">
        <v>1.3844652081839903</v>
      </c>
      <c r="F160" s="10">
        <f t="shared" si="26"/>
        <v>3.0187526793019797</v>
      </c>
      <c r="G160" s="10">
        <f t="shared" si="27"/>
        <v>0.105</v>
      </c>
      <c r="H160" s="10">
        <f t="shared" si="38"/>
        <v>0</v>
      </c>
      <c r="I160" s="10">
        <f t="shared" si="28"/>
        <v>0</v>
      </c>
      <c r="J160" s="10">
        <f t="shared" si="29"/>
        <v>3.3678721751080953</v>
      </c>
      <c r="K160" s="10">
        <f t="shared" si="30"/>
        <v>3.2628721751080954</v>
      </c>
      <c r="L160" s="10">
        <f t="shared" si="31"/>
        <v>281912.15592933941</v>
      </c>
      <c r="M160" s="10"/>
      <c r="N160">
        <f t="shared" si="34"/>
        <v>0</v>
      </c>
      <c r="O160">
        <f t="shared" si="35"/>
        <v>-281912.15592933941</v>
      </c>
      <c r="P160">
        <f t="shared" si="32"/>
        <v>0</v>
      </c>
      <c r="Q160">
        <f t="shared" si="36"/>
        <v>281912.15592933941</v>
      </c>
      <c r="S160">
        <f t="shared" si="37"/>
        <v>0</v>
      </c>
      <c r="T160">
        <f t="shared" si="33"/>
        <v>281912.15592933941</v>
      </c>
    </row>
    <row r="161" spans="1:20">
      <c r="A161" s="7">
        <v>35640</v>
      </c>
      <c r="B161" s="6">
        <v>0</v>
      </c>
      <c r="C161" s="8">
        <v>0</v>
      </c>
      <c r="D161" s="9">
        <v>0.105</v>
      </c>
      <c r="E161" s="10">
        <v>1.3844652081839903</v>
      </c>
      <c r="F161" s="10">
        <f t="shared" si="26"/>
        <v>3.0187526793019797</v>
      </c>
      <c r="G161" s="10">
        <f t="shared" si="27"/>
        <v>0.105</v>
      </c>
      <c r="H161" s="10">
        <f t="shared" si="38"/>
        <v>0</v>
      </c>
      <c r="I161" s="10">
        <f t="shared" si="28"/>
        <v>0</v>
      </c>
      <c r="J161" s="10">
        <f t="shared" si="29"/>
        <v>3.3678721751080953</v>
      </c>
      <c r="K161" s="10">
        <f t="shared" si="30"/>
        <v>3.2628721751080954</v>
      </c>
      <c r="L161" s="10">
        <f t="shared" si="31"/>
        <v>281912.15592933941</v>
      </c>
      <c r="M161" s="10"/>
      <c r="N161">
        <f t="shared" si="34"/>
        <v>0</v>
      </c>
      <c r="O161">
        <f t="shared" si="35"/>
        <v>-281912.15592933941</v>
      </c>
      <c r="P161">
        <f t="shared" si="32"/>
        <v>0</v>
      </c>
      <c r="Q161">
        <f t="shared" si="36"/>
        <v>281912.15592933941</v>
      </c>
      <c r="S161">
        <f t="shared" si="37"/>
        <v>0</v>
      </c>
      <c r="T161">
        <f t="shared" si="33"/>
        <v>281912.15592933941</v>
      </c>
    </row>
    <row r="162" spans="1:20">
      <c r="A162" s="7">
        <v>35641</v>
      </c>
      <c r="B162" s="6">
        <v>0.7</v>
      </c>
      <c r="C162" s="8">
        <v>0</v>
      </c>
      <c r="D162" s="9">
        <v>3.051898148148148</v>
      </c>
      <c r="E162" s="10">
        <v>1.3844652081839903</v>
      </c>
      <c r="F162" s="10">
        <f t="shared" si="26"/>
        <v>3.0187526793019797</v>
      </c>
      <c r="G162" s="10">
        <f t="shared" si="27"/>
        <v>3.051898148148148</v>
      </c>
      <c r="H162" s="10">
        <f t="shared" si="38"/>
        <v>0.17499999999999999</v>
      </c>
      <c r="I162" s="10">
        <f t="shared" si="28"/>
        <v>0</v>
      </c>
      <c r="J162" s="10">
        <f t="shared" si="29"/>
        <v>3.3678721751080953</v>
      </c>
      <c r="K162" s="10">
        <f t="shared" si="30"/>
        <v>0.31597402695994736</v>
      </c>
      <c r="L162" s="10">
        <f t="shared" si="31"/>
        <v>27300.155929339453</v>
      </c>
      <c r="M162" s="10"/>
      <c r="N162">
        <f t="shared" si="34"/>
        <v>0</v>
      </c>
      <c r="O162">
        <f t="shared" si="35"/>
        <v>-27300.155929339453</v>
      </c>
      <c r="P162">
        <f t="shared" si="32"/>
        <v>0</v>
      </c>
      <c r="Q162">
        <f t="shared" si="36"/>
        <v>27300.155929339453</v>
      </c>
      <c r="S162">
        <f t="shared" si="37"/>
        <v>0</v>
      </c>
      <c r="T162">
        <f t="shared" si="33"/>
        <v>27300.155929339453</v>
      </c>
    </row>
    <row r="163" spans="1:20">
      <c r="A163" s="7">
        <v>35642</v>
      </c>
      <c r="B163" s="6">
        <v>0</v>
      </c>
      <c r="C163" s="8">
        <v>0</v>
      </c>
      <c r="D163" s="9">
        <v>1.625</v>
      </c>
      <c r="E163" s="10">
        <v>1.3844652081839903</v>
      </c>
      <c r="F163" s="10">
        <f t="shared" si="26"/>
        <v>3.0187526793019797</v>
      </c>
      <c r="G163" s="10">
        <f t="shared" si="27"/>
        <v>1.625</v>
      </c>
      <c r="H163" s="10">
        <f t="shared" si="38"/>
        <v>0.17499999999999999</v>
      </c>
      <c r="I163" s="10">
        <f t="shared" si="28"/>
        <v>0</v>
      </c>
      <c r="J163" s="10">
        <f t="shared" si="29"/>
        <v>3.3678721751080953</v>
      </c>
      <c r="K163" s="10">
        <f t="shared" si="30"/>
        <v>1.7428721751080953</v>
      </c>
      <c r="L163" s="10">
        <f t="shared" si="31"/>
        <v>150584.15592933944</v>
      </c>
      <c r="M163" s="10"/>
      <c r="N163">
        <f t="shared" si="34"/>
        <v>0</v>
      </c>
      <c r="O163">
        <f t="shared" si="35"/>
        <v>-150584.15592933944</v>
      </c>
      <c r="P163">
        <f t="shared" si="32"/>
        <v>0</v>
      </c>
      <c r="Q163">
        <f t="shared" si="36"/>
        <v>150584.15592933944</v>
      </c>
      <c r="S163">
        <f t="shared" si="37"/>
        <v>0</v>
      </c>
      <c r="T163">
        <f t="shared" si="33"/>
        <v>150584.15592933944</v>
      </c>
    </row>
    <row r="164" spans="1:20">
      <c r="A164" s="7">
        <v>35643</v>
      </c>
      <c r="B164" s="6">
        <v>0</v>
      </c>
      <c r="C164" s="8">
        <v>0</v>
      </c>
      <c r="D164" s="9">
        <v>3.6354166666666665</v>
      </c>
      <c r="E164" s="10">
        <v>0.98890372013142169</v>
      </c>
      <c r="F164" s="10">
        <f t="shared" si="26"/>
        <v>2.2995499737518554</v>
      </c>
      <c r="G164" s="10">
        <f t="shared" si="27"/>
        <v>3.6354166666666665</v>
      </c>
      <c r="H164" s="10">
        <f t="shared" si="38"/>
        <v>0.17499999999999999</v>
      </c>
      <c r="I164" s="10">
        <f t="shared" si="28"/>
        <v>0</v>
      </c>
      <c r="J164" s="10">
        <f t="shared" si="29"/>
        <v>2.6615123750142224</v>
      </c>
      <c r="K164" s="10">
        <f t="shared" si="30"/>
        <v>0</v>
      </c>
      <c r="L164" s="10">
        <f t="shared" si="31"/>
        <v>0</v>
      </c>
      <c r="M164" s="10"/>
      <c r="N164">
        <f t="shared" si="34"/>
        <v>0</v>
      </c>
      <c r="O164">
        <f t="shared" si="35"/>
        <v>84145.330798771174</v>
      </c>
      <c r="P164">
        <f t="shared" si="32"/>
        <v>0</v>
      </c>
      <c r="Q164">
        <f t="shared" si="36"/>
        <v>0</v>
      </c>
      <c r="S164">
        <f t="shared" si="37"/>
        <v>0</v>
      </c>
      <c r="T164">
        <f t="shared" si="33"/>
        <v>0</v>
      </c>
    </row>
    <row r="165" spans="1:20">
      <c r="A165" s="7">
        <v>35644</v>
      </c>
      <c r="B165" s="6">
        <v>0</v>
      </c>
      <c r="C165" s="8">
        <v>0</v>
      </c>
      <c r="D165" s="9">
        <v>2.0682870370370372</v>
      </c>
      <c r="E165" s="10">
        <v>0.98890372013142169</v>
      </c>
      <c r="F165" s="10">
        <f t="shared" si="26"/>
        <v>2.2995499737518554</v>
      </c>
      <c r="G165" s="10">
        <f t="shared" si="27"/>
        <v>2.0682870370370372</v>
      </c>
      <c r="H165" s="10">
        <f t="shared" si="38"/>
        <v>0.17499999999999999</v>
      </c>
      <c r="I165" s="10">
        <f t="shared" si="28"/>
        <v>0</v>
      </c>
      <c r="J165" s="10">
        <f t="shared" si="29"/>
        <v>2.6615123750142224</v>
      </c>
      <c r="K165" s="10">
        <f t="shared" si="30"/>
        <v>0.59322533797718524</v>
      </c>
      <c r="L165" s="10">
        <f t="shared" si="31"/>
        <v>51254.669201228804</v>
      </c>
      <c r="M165" s="10"/>
      <c r="N165">
        <f t="shared" si="34"/>
        <v>84145.330798771174</v>
      </c>
      <c r="O165">
        <f t="shared" si="35"/>
        <v>-51254.669201228804</v>
      </c>
      <c r="P165">
        <f t="shared" si="32"/>
        <v>0</v>
      </c>
      <c r="Q165">
        <f t="shared" si="36"/>
        <v>0</v>
      </c>
      <c r="S165">
        <f t="shared" si="37"/>
        <v>0</v>
      </c>
      <c r="T165">
        <f t="shared" si="33"/>
        <v>51254.669201228804</v>
      </c>
    </row>
    <row r="166" spans="1:20">
      <c r="A166" s="7">
        <v>35645</v>
      </c>
      <c r="B166" s="6">
        <v>0</v>
      </c>
      <c r="C166" s="8">
        <v>0</v>
      </c>
      <c r="D166" s="9">
        <v>2.5347222222222223</v>
      </c>
      <c r="E166" s="10">
        <v>0.98890372013142169</v>
      </c>
      <c r="F166" s="10">
        <f t="shared" si="26"/>
        <v>2.2995499737518554</v>
      </c>
      <c r="G166" s="10">
        <f t="shared" si="27"/>
        <v>2.5347222222222223</v>
      </c>
      <c r="H166" s="10">
        <f t="shared" si="38"/>
        <v>0</v>
      </c>
      <c r="I166" s="10">
        <f t="shared" si="28"/>
        <v>0</v>
      </c>
      <c r="J166" s="10">
        <f t="shared" si="29"/>
        <v>2.6615123750142224</v>
      </c>
      <c r="K166" s="10">
        <f t="shared" si="30"/>
        <v>0.12679015279200012</v>
      </c>
      <c r="L166" s="10">
        <f t="shared" si="31"/>
        <v>10954.669201228811</v>
      </c>
      <c r="M166" s="10"/>
      <c r="N166">
        <f t="shared" si="34"/>
        <v>32890.66159754237</v>
      </c>
      <c r="O166">
        <f t="shared" si="35"/>
        <v>-10954.669201228811</v>
      </c>
      <c r="P166">
        <f t="shared" si="32"/>
        <v>0</v>
      </c>
      <c r="Q166">
        <f t="shared" si="36"/>
        <v>0</v>
      </c>
      <c r="S166">
        <f t="shared" si="37"/>
        <v>0</v>
      </c>
      <c r="T166">
        <f t="shared" si="33"/>
        <v>10954.669201228811</v>
      </c>
    </row>
    <row r="167" spans="1:20">
      <c r="A167" s="7">
        <v>35646</v>
      </c>
      <c r="B167" s="6">
        <v>0</v>
      </c>
      <c r="C167" s="8">
        <v>0</v>
      </c>
      <c r="D167" s="9">
        <v>0.105</v>
      </c>
      <c r="E167" s="10">
        <v>0.98890372013142169</v>
      </c>
      <c r="F167" s="10">
        <f t="shared" si="26"/>
        <v>2.2995499737518554</v>
      </c>
      <c r="G167" s="10">
        <f t="shared" si="27"/>
        <v>0.105</v>
      </c>
      <c r="H167" s="10">
        <f t="shared" si="38"/>
        <v>0</v>
      </c>
      <c r="I167" s="10">
        <f t="shared" si="28"/>
        <v>0</v>
      </c>
      <c r="J167" s="10">
        <f t="shared" si="29"/>
        <v>2.6615123750142224</v>
      </c>
      <c r="K167" s="10">
        <f t="shared" si="30"/>
        <v>2.5565123750142225</v>
      </c>
      <c r="L167" s="10">
        <f t="shared" si="31"/>
        <v>220882.66920122883</v>
      </c>
      <c r="M167" s="10"/>
      <c r="N167">
        <f t="shared" si="34"/>
        <v>21935.992396313559</v>
      </c>
      <c r="O167">
        <f t="shared" si="35"/>
        <v>-220882.66920122883</v>
      </c>
      <c r="P167">
        <f t="shared" si="32"/>
        <v>0</v>
      </c>
      <c r="Q167">
        <f t="shared" si="36"/>
        <v>0</v>
      </c>
      <c r="S167">
        <f t="shared" si="37"/>
        <v>0</v>
      </c>
      <c r="T167">
        <f t="shared" si="33"/>
        <v>220882.66920122883</v>
      </c>
    </row>
    <row r="168" spans="1:20">
      <c r="A168" s="7">
        <v>35647</v>
      </c>
      <c r="B168" s="6">
        <v>0</v>
      </c>
      <c r="C168" s="8">
        <v>0</v>
      </c>
      <c r="D168" s="9">
        <v>0.105</v>
      </c>
      <c r="E168" s="10">
        <v>0.98890372013142169</v>
      </c>
      <c r="F168" s="10">
        <f t="shared" si="26"/>
        <v>2.2995499737518554</v>
      </c>
      <c r="G168" s="10">
        <f t="shared" si="27"/>
        <v>0.105</v>
      </c>
      <c r="H168" s="10">
        <f t="shared" si="38"/>
        <v>0</v>
      </c>
      <c r="I168" s="10">
        <f t="shared" si="28"/>
        <v>0</v>
      </c>
      <c r="J168" s="10">
        <f t="shared" si="29"/>
        <v>2.6615123750142224</v>
      </c>
      <c r="K168" s="10">
        <f t="shared" si="30"/>
        <v>2.5565123750142225</v>
      </c>
      <c r="L168" s="10">
        <f t="shared" si="31"/>
        <v>220882.66920122883</v>
      </c>
      <c r="M168" s="10"/>
      <c r="N168">
        <f t="shared" si="34"/>
        <v>0</v>
      </c>
      <c r="O168">
        <f t="shared" si="35"/>
        <v>-220882.66920122883</v>
      </c>
      <c r="P168">
        <f t="shared" si="32"/>
        <v>0</v>
      </c>
      <c r="Q168">
        <f t="shared" si="36"/>
        <v>220882.66920122883</v>
      </c>
      <c r="S168">
        <f t="shared" si="37"/>
        <v>0</v>
      </c>
      <c r="T168">
        <f t="shared" si="33"/>
        <v>220882.66920122883</v>
      </c>
    </row>
    <row r="169" spans="1:20">
      <c r="A169" s="7">
        <v>35648</v>
      </c>
      <c r="B169" s="6">
        <v>3.85</v>
      </c>
      <c r="C169" s="8">
        <v>0</v>
      </c>
      <c r="D169" s="9">
        <v>0.105</v>
      </c>
      <c r="E169" s="10">
        <v>0.98890372013142169</v>
      </c>
      <c r="F169" s="10">
        <f t="shared" si="26"/>
        <v>2.2995499737518554</v>
      </c>
      <c r="G169" s="10">
        <f t="shared" si="27"/>
        <v>0.105</v>
      </c>
      <c r="H169" s="10">
        <f t="shared" si="38"/>
        <v>0.96250000000000002</v>
      </c>
      <c r="I169" s="10">
        <f t="shared" si="28"/>
        <v>0</v>
      </c>
      <c r="J169" s="10">
        <f t="shared" si="29"/>
        <v>2.6615123750142224</v>
      </c>
      <c r="K169" s="10">
        <f t="shared" si="30"/>
        <v>2.5565123750142225</v>
      </c>
      <c r="L169" s="10">
        <f t="shared" si="31"/>
        <v>220882.66920122883</v>
      </c>
      <c r="M169" s="10"/>
      <c r="N169">
        <f t="shared" si="34"/>
        <v>0</v>
      </c>
      <c r="O169">
        <f t="shared" si="35"/>
        <v>-220882.66920122883</v>
      </c>
      <c r="P169">
        <f t="shared" si="32"/>
        <v>0</v>
      </c>
      <c r="Q169">
        <f t="shared" si="36"/>
        <v>220882.66920122883</v>
      </c>
      <c r="S169">
        <f t="shared" si="37"/>
        <v>0</v>
      </c>
      <c r="T169">
        <f t="shared" si="33"/>
        <v>220882.66920122883</v>
      </c>
    </row>
    <row r="170" spans="1:20">
      <c r="A170" s="7">
        <v>35649</v>
      </c>
      <c r="B170" s="6">
        <v>1.3</v>
      </c>
      <c r="C170" s="8">
        <v>0</v>
      </c>
      <c r="D170" s="9">
        <v>0.105</v>
      </c>
      <c r="E170" s="10">
        <v>0.98890372013142169</v>
      </c>
      <c r="F170" s="10">
        <f t="shared" si="26"/>
        <v>2.2995499737518554</v>
      </c>
      <c r="G170" s="10">
        <f t="shared" si="27"/>
        <v>0.105</v>
      </c>
      <c r="H170" s="10">
        <f t="shared" si="38"/>
        <v>1.2875000000000001</v>
      </c>
      <c r="I170" s="10">
        <f t="shared" si="28"/>
        <v>0</v>
      </c>
      <c r="J170" s="10">
        <f t="shared" si="29"/>
        <v>2.6615123750142224</v>
      </c>
      <c r="K170" s="10">
        <f t="shared" si="30"/>
        <v>2.5565123750142225</v>
      </c>
      <c r="L170" s="10">
        <f t="shared" si="31"/>
        <v>220882.66920122883</v>
      </c>
      <c r="M170" s="10"/>
      <c r="N170">
        <f t="shared" si="34"/>
        <v>0</v>
      </c>
      <c r="O170">
        <f t="shared" si="35"/>
        <v>-220882.66920122883</v>
      </c>
      <c r="P170">
        <f t="shared" si="32"/>
        <v>0</v>
      </c>
      <c r="Q170">
        <f t="shared" si="36"/>
        <v>220882.66920122883</v>
      </c>
      <c r="S170">
        <f t="shared" si="37"/>
        <v>0</v>
      </c>
      <c r="T170">
        <f t="shared" si="33"/>
        <v>220882.66920122883</v>
      </c>
    </row>
    <row r="171" spans="1:20">
      <c r="A171" s="7">
        <v>35650</v>
      </c>
      <c r="B171" s="6">
        <v>0</v>
      </c>
      <c r="C171" s="8">
        <v>0</v>
      </c>
      <c r="D171" s="9">
        <v>1.4631018518518519</v>
      </c>
      <c r="E171" s="10">
        <v>0.98890372013142169</v>
      </c>
      <c r="F171" s="10">
        <f t="shared" si="26"/>
        <v>2.2995499737518554</v>
      </c>
      <c r="G171" s="10">
        <f t="shared" si="27"/>
        <v>1.4631018518518519</v>
      </c>
      <c r="H171" s="10">
        <f t="shared" si="38"/>
        <v>1.2875000000000001</v>
      </c>
      <c r="I171" s="10">
        <f t="shared" si="28"/>
        <v>0</v>
      </c>
      <c r="J171" s="10">
        <f t="shared" si="29"/>
        <v>2.6615123750142224</v>
      </c>
      <c r="K171" s="10">
        <f t="shared" si="30"/>
        <v>1.1984105231623705</v>
      </c>
      <c r="L171" s="10">
        <f t="shared" si="31"/>
        <v>103542.66920122881</v>
      </c>
      <c r="M171" s="10"/>
      <c r="N171">
        <f t="shared" si="34"/>
        <v>0</v>
      </c>
      <c r="O171">
        <f t="shared" si="35"/>
        <v>-103542.66920122881</v>
      </c>
      <c r="P171">
        <f t="shared" si="32"/>
        <v>0</v>
      </c>
      <c r="Q171">
        <f t="shared" si="36"/>
        <v>103542.66920122881</v>
      </c>
      <c r="S171">
        <f t="shared" si="37"/>
        <v>0</v>
      </c>
      <c r="T171">
        <f t="shared" si="33"/>
        <v>103542.66920122881</v>
      </c>
    </row>
    <row r="172" spans="1:20">
      <c r="A172" s="7">
        <v>35651</v>
      </c>
      <c r="B172" s="6">
        <v>0</v>
      </c>
      <c r="C172" s="8">
        <v>0</v>
      </c>
      <c r="D172" s="9">
        <v>4.1215277777777777</v>
      </c>
      <c r="E172" s="10">
        <v>0.98890372013142169</v>
      </c>
      <c r="F172" s="10">
        <f t="shared" si="26"/>
        <v>2.2995499737518554</v>
      </c>
      <c r="G172" s="10">
        <f t="shared" si="27"/>
        <v>4.1215277777777777</v>
      </c>
      <c r="H172" s="10">
        <f t="shared" si="38"/>
        <v>1.2875000000000001</v>
      </c>
      <c r="I172" s="10">
        <f t="shared" si="28"/>
        <v>0</v>
      </c>
      <c r="J172" s="10">
        <f t="shared" si="29"/>
        <v>2.6615123750142224</v>
      </c>
      <c r="K172" s="10">
        <f t="shared" si="30"/>
        <v>0</v>
      </c>
      <c r="L172" s="10">
        <f t="shared" si="31"/>
        <v>0</v>
      </c>
      <c r="M172" s="10"/>
      <c r="N172">
        <f t="shared" si="34"/>
        <v>0</v>
      </c>
      <c r="O172">
        <f t="shared" si="35"/>
        <v>126145.33079877117</v>
      </c>
      <c r="P172">
        <f t="shared" si="32"/>
        <v>0</v>
      </c>
      <c r="Q172">
        <f t="shared" si="36"/>
        <v>0</v>
      </c>
      <c r="S172">
        <f t="shared" si="37"/>
        <v>0</v>
      </c>
      <c r="T172">
        <f t="shared" si="33"/>
        <v>0</v>
      </c>
    </row>
    <row r="173" spans="1:20">
      <c r="A173" s="7">
        <v>35652</v>
      </c>
      <c r="B173" s="6">
        <v>0</v>
      </c>
      <c r="C173" s="8">
        <v>0</v>
      </c>
      <c r="D173" s="9">
        <v>1.9953703703703705</v>
      </c>
      <c r="E173" s="10">
        <v>0.98890372013142169</v>
      </c>
      <c r="F173" s="10">
        <f t="shared" si="26"/>
        <v>2.2995499737518554</v>
      </c>
      <c r="G173" s="10">
        <f t="shared" si="27"/>
        <v>1.9953703703703705</v>
      </c>
      <c r="H173" s="10">
        <f t="shared" si="38"/>
        <v>0.32500000000000001</v>
      </c>
      <c r="I173" s="10">
        <f t="shared" si="28"/>
        <v>0</v>
      </c>
      <c r="J173" s="10">
        <f t="shared" si="29"/>
        <v>2.6615123750142224</v>
      </c>
      <c r="K173" s="10">
        <f t="shared" si="30"/>
        <v>0.66614200464385198</v>
      </c>
      <c r="L173" s="10">
        <f t="shared" si="31"/>
        <v>57554.669201228811</v>
      </c>
      <c r="M173" s="10"/>
      <c r="N173">
        <f t="shared" si="34"/>
        <v>126145.33079877117</v>
      </c>
      <c r="O173">
        <f t="shared" si="35"/>
        <v>-57554.669201228811</v>
      </c>
      <c r="P173">
        <f t="shared" si="32"/>
        <v>0</v>
      </c>
      <c r="Q173">
        <f t="shared" si="36"/>
        <v>0</v>
      </c>
      <c r="S173">
        <f t="shared" si="37"/>
        <v>0</v>
      </c>
      <c r="T173">
        <f t="shared" si="33"/>
        <v>57554.669201228811</v>
      </c>
    </row>
    <row r="174" spans="1:20">
      <c r="A174" s="7">
        <v>35653</v>
      </c>
      <c r="B174" s="6">
        <v>0</v>
      </c>
      <c r="C174" s="8">
        <v>0</v>
      </c>
      <c r="D174" s="9">
        <v>2.5162037037037037</v>
      </c>
      <c r="E174" s="10">
        <v>0.98890372013142169</v>
      </c>
      <c r="F174" s="10">
        <f t="shared" si="26"/>
        <v>2.2995499737518554</v>
      </c>
      <c r="G174" s="10">
        <f t="shared" si="27"/>
        <v>2.5162037037037037</v>
      </c>
      <c r="H174" s="10">
        <f t="shared" si="38"/>
        <v>0</v>
      </c>
      <c r="I174" s="10">
        <f t="shared" si="28"/>
        <v>0</v>
      </c>
      <c r="J174" s="10">
        <f t="shared" si="29"/>
        <v>2.6615123750142224</v>
      </c>
      <c r="K174" s="10">
        <f t="shared" si="30"/>
        <v>0.14530867131051872</v>
      </c>
      <c r="L174" s="10">
        <f t="shared" si="31"/>
        <v>12554.669201228817</v>
      </c>
      <c r="M174" s="10"/>
      <c r="N174">
        <f t="shared" si="34"/>
        <v>68590.661597542363</v>
      </c>
      <c r="O174">
        <f t="shared" si="35"/>
        <v>-12554.669201228817</v>
      </c>
      <c r="P174">
        <f t="shared" si="32"/>
        <v>0</v>
      </c>
      <c r="Q174">
        <f t="shared" si="36"/>
        <v>0</v>
      </c>
      <c r="S174">
        <f t="shared" si="37"/>
        <v>0</v>
      </c>
      <c r="T174">
        <f t="shared" si="33"/>
        <v>12554.669201228817</v>
      </c>
    </row>
    <row r="175" spans="1:20">
      <c r="A175" s="7">
        <v>35654</v>
      </c>
      <c r="B175" s="6">
        <v>0</v>
      </c>
      <c r="C175" s="8">
        <v>0</v>
      </c>
      <c r="D175" s="9">
        <v>0.105</v>
      </c>
      <c r="E175" s="10">
        <v>0.98890372013142169</v>
      </c>
      <c r="F175" s="10">
        <f t="shared" si="26"/>
        <v>2.2995499737518554</v>
      </c>
      <c r="G175" s="10">
        <f t="shared" si="27"/>
        <v>0.105</v>
      </c>
      <c r="H175" s="10">
        <f t="shared" si="38"/>
        <v>0</v>
      </c>
      <c r="I175" s="10">
        <f t="shared" si="28"/>
        <v>0</v>
      </c>
      <c r="J175" s="10">
        <f t="shared" si="29"/>
        <v>2.6615123750142224</v>
      </c>
      <c r="K175" s="10">
        <f t="shared" si="30"/>
        <v>2.5565123750142225</v>
      </c>
      <c r="L175" s="10">
        <f t="shared" si="31"/>
        <v>220882.66920122883</v>
      </c>
      <c r="M175" s="10"/>
      <c r="N175">
        <f t="shared" si="34"/>
        <v>56035.992396313544</v>
      </c>
      <c r="O175">
        <f t="shared" si="35"/>
        <v>-220882.66920122883</v>
      </c>
      <c r="P175">
        <f t="shared" si="32"/>
        <v>0</v>
      </c>
      <c r="Q175">
        <f t="shared" si="36"/>
        <v>0</v>
      </c>
      <c r="S175">
        <f t="shared" si="37"/>
        <v>0</v>
      </c>
      <c r="T175">
        <f t="shared" si="33"/>
        <v>220882.66920122883</v>
      </c>
    </row>
    <row r="176" spans="1:20">
      <c r="A176" s="7">
        <v>35655</v>
      </c>
      <c r="B176" s="6">
        <v>0</v>
      </c>
      <c r="C176" s="8">
        <v>0</v>
      </c>
      <c r="D176" s="9">
        <v>0.105</v>
      </c>
      <c r="E176" s="10">
        <v>0.98890372013142169</v>
      </c>
      <c r="F176" s="10">
        <f t="shared" si="26"/>
        <v>2.2995499737518554</v>
      </c>
      <c r="G176" s="10">
        <f t="shared" si="27"/>
        <v>0.105</v>
      </c>
      <c r="H176" s="10">
        <f t="shared" si="38"/>
        <v>0</v>
      </c>
      <c r="I176" s="10">
        <f t="shared" si="28"/>
        <v>0</v>
      </c>
      <c r="J176" s="10">
        <f t="shared" si="29"/>
        <v>2.6615123750142224</v>
      </c>
      <c r="K176" s="10">
        <f t="shared" si="30"/>
        <v>2.5565123750142225</v>
      </c>
      <c r="L176" s="10">
        <f t="shared" si="31"/>
        <v>220882.66920122883</v>
      </c>
      <c r="M176" s="10"/>
      <c r="N176">
        <f t="shared" si="34"/>
        <v>0</v>
      </c>
      <c r="O176">
        <f t="shared" si="35"/>
        <v>-220882.66920122883</v>
      </c>
      <c r="P176">
        <f t="shared" si="32"/>
        <v>0</v>
      </c>
      <c r="Q176">
        <f t="shared" si="36"/>
        <v>220882.66920122883</v>
      </c>
      <c r="S176">
        <f t="shared" si="37"/>
        <v>0</v>
      </c>
      <c r="T176">
        <f t="shared" si="33"/>
        <v>220882.66920122883</v>
      </c>
    </row>
    <row r="177" spans="1:20">
      <c r="A177" s="7">
        <v>35656</v>
      </c>
      <c r="B177" s="6">
        <v>0</v>
      </c>
      <c r="C177" s="8">
        <v>0</v>
      </c>
      <c r="D177" s="9">
        <v>0.105</v>
      </c>
      <c r="E177" s="10">
        <v>0.98890372013142169</v>
      </c>
      <c r="F177" s="10">
        <f t="shared" si="26"/>
        <v>2.2995499737518554</v>
      </c>
      <c r="G177" s="10">
        <f t="shared" si="27"/>
        <v>0.105</v>
      </c>
      <c r="H177" s="10">
        <f t="shared" si="38"/>
        <v>0</v>
      </c>
      <c r="I177" s="10">
        <f t="shared" si="28"/>
        <v>0</v>
      </c>
      <c r="J177" s="10">
        <f t="shared" si="29"/>
        <v>2.6615123750142224</v>
      </c>
      <c r="K177" s="10">
        <f t="shared" si="30"/>
        <v>2.5565123750142225</v>
      </c>
      <c r="L177" s="10">
        <f t="shared" si="31"/>
        <v>220882.66920122883</v>
      </c>
      <c r="M177" s="10"/>
      <c r="N177">
        <f t="shared" si="34"/>
        <v>0</v>
      </c>
      <c r="O177">
        <f t="shared" si="35"/>
        <v>-220882.66920122883</v>
      </c>
      <c r="P177">
        <f t="shared" si="32"/>
        <v>0</v>
      </c>
      <c r="Q177">
        <f t="shared" si="36"/>
        <v>220882.66920122883</v>
      </c>
      <c r="S177">
        <f t="shared" si="37"/>
        <v>0</v>
      </c>
      <c r="T177">
        <f t="shared" si="33"/>
        <v>220882.66920122883</v>
      </c>
    </row>
    <row r="178" spans="1:20">
      <c r="A178" s="7">
        <v>35657</v>
      </c>
      <c r="B178" s="6">
        <v>0</v>
      </c>
      <c r="C178" s="8">
        <v>0</v>
      </c>
      <c r="D178" s="9">
        <v>0.105</v>
      </c>
      <c r="E178" s="10">
        <v>0.98890372013142169</v>
      </c>
      <c r="F178" s="10">
        <f t="shared" si="26"/>
        <v>2.2995499737518554</v>
      </c>
      <c r="G178" s="10">
        <f t="shared" si="27"/>
        <v>0.105</v>
      </c>
      <c r="H178" s="10">
        <f t="shared" si="38"/>
        <v>0</v>
      </c>
      <c r="I178" s="10">
        <f t="shared" si="28"/>
        <v>0</v>
      </c>
      <c r="J178" s="10">
        <f t="shared" si="29"/>
        <v>2.6615123750142224</v>
      </c>
      <c r="K178" s="10">
        <f t="shared" si="30"/>
        <v>2.5565123750142225</v>
      </c>
      <c r="L178" s="10">
        <f t="shared" si="31"/>
        <v>220882.66920122883</v>
      </c>
      <c r="M178" s="10"/>
      <c r="N178">
        <f t="shared" si="34"/>
        <v>0</v>
      </c>
      <c r="O178">
        <f t="shared" si="35"/>
        <v>-220882.66920122883</v>
      </c>
      <c r="P178">
        <f t="shared" si="32"/>
        <v>0</v>
      </c>
      <c r="Q178">
        <f t="shared" si="36"/>
        <v>220882.66920122883</v>
      </c>
      <c r="S178">
        <f t="shared" si="37"/>
        <v>0</v>
      </c>
      <c r="T178">
        <f t="shared" si="33"/>
        <v>220882.66920122883</v>
      </c>
    </row>
    <row r="179" spans="1:20">
      <c r="A179" s="7">
        <v>35658</v>
      </c>
      <c r="B179" s="6">
        <v>0</v>
      </c>
      <c r="C179" s="8">
        <v>0</v>
      </c>
      <c r="D179" s="9">
        <v>1.7361111111111112</v>
      </c>
      <c r="E179" s="10">
        <v>0.98890372013142169</v>
      </c>
      <c r="F179" s="10">
        <f t="shared" si="26"/>
        <v>2.2995499737518554</v>
      </c>
      <c r="G179" s="10">
        <f t="shared" si="27"/>
        <v>1.7361111111111112</v>
      </c>
      <c r="H179" s="10">
        <f t="shared" si="38"/>
        <v>0</v>
      </c>
      <c r="I179" s="10">
        <f t="shared" si="28"/>
        <v>0</v>
      </c>
      <c r="J179" s="10">
        <f t="shared" si="29"/>
        <v>2.6615123750142224</v>
      </c>
      <c r="K179" s="10">
        <f t="shared" si="30"/>
        <v>0.92540126390311128</v>
      </c>
      <c r="L179" s="10">
        <f t="shared" si="31"/>
        <v>79954.669201228811</v>
      </c>
      <c r="M179" s="10"/>
      <c r="N179">
        <f t="shared" si="34"/>
        <v>0</v>
      </c>
      <c r="O179">
        <f t="shared" si="35"/>
        <v>-79954.669201228811</v>
      </c>
      <c r="P179">
        <f t="shared" si="32"/>
        <v>0</v>
      </c>
      <c r="Q179">
        <f t="shared" si="36"/>
        <v>79954.669201228811</v>
      </c>
      <c r="S179">
        <f t="shared" si="37"/>
        <v>0</v>
      </c>
      <c r="T179">
        <f t="shared" si="33"/>
        <v>79954.669201228811</v>
      </c>
    </row>
    <row r="180" spans="1:20">
      <c r="A180" s="7">
        <v>35659</v>
      </c>
      <c r="B180" s="6">
        <v>4.7</v>
      </c>
      <c r="C180" s="8">
        <v>0</v>
      </c>
      <c r="D180" s="9">
        <v>1.7361111111111112</v>
      </c>
      <c r="E180" s="10">
        <v>0.98890372013142169</v>
      </c>
      <c r="F180" s="10">
        <f t="shared" si="26"/>
        <v>2.2995499737518554</v>
      </c>
      <c r="G180" s="10">
        <f t="shared" si="27"/>
        <v>1.7361111111111112</v>
      </c>
      <c r="H180" s="10">
        <f t="shared" si="38"/>
        <v>1.175</v>
      </c>
      <c r="I180" s="10">
        <f t="shared" si="28"/>
        <v>0</v>
      </c>
      <c r="J180" s="10">
        <f t="shared" si="29"/>
        <v>2.6615123750142224</v>
      </c>
      <c r="K180" s="10">
        <f t="shared" si="30"/>
        <v>0.92540126390311128</v>
      </c>
      <c r="L180" s="10">
        <f t="shared" si="31"/>
        <v>79954.669201228811</v>
      </c>
      <c r="M180" s="10"/>
      <c r="N180">
        <f t="shared" si="34"/>
        <v>0</v>
      </c>
      <c r="O180">
        <f t="shared" si="35"/>
        <v>-79954.669201228811</v>
      </c>
      <c r="P180">
        <f t="shared" si="32"/>
        <v>0</v>
      </c>
      <c r="Q180">
        <f t="shared" si="36"/>
        <v>79954.669201228811</v>
      </c>
      <c r="S180">
        <f t="shared" si="37"/>
        <v>0</v>
      </c>
      <c r="T180">
        <f t="shared" si="33"/>
        <v>79954.669201228811</v>
      </c>
    </row>
    <row r="181" spans="1:20">
      <c r="A181" s="7">
        <v>35660</v>
      </c>
      <c r="B181" s="6">
        <v>1.4</v>
      </c>
      <c r="C181" s="8">
        <v>0</v>
      </c>
      <c r="D181" s="9">
        <v>1.8091666666666666</v>
      </c>
      <c r="E181" s="10">
        <v>0.98890372013142169</v>
      </c>
      <c r="F181" s="10">
        <f t="shared" si="26"/>
        <v>2.2995499737518554</v>
      </c>
      <c r="G181" s="10">
        <f t="shared" si="27"/>
        <v>1.8091666666666666</v>
      </c>
      <c r="H181" s="10">
        <f t="shared" si="38"/>
        <v>1.5249999999999999</v>
      </c>
      <c r="I181" s="10">
        <f t="shared" si="28"/>
        <v>0</v>
      </c>
      <c r="J181" s="10">
        <f t="shared" si="29"/>
        <v>2.6615123750142224</v>
      </c>
      <c r="K181" s="10">
        <f t="shared" si="30"/>
        <v>0.85234570834755585</v>
      </c>
      <c r="L181" s="10">
        <f t="shared" si="31"/>
        <v>73642.669201228826</v>
      </c>
      <c r="M181" s="10"/>
      <c r="N181">
        <f t="shared" si="34"/>
        <v>0</v>
      </c>
      <c r="O181">
        <f t="shared" si="35"/>
        <v>-73642.669201228826</v>
      </c>
      <c r="P181">
        <f t="shared" si="32"/>
        <v>0</v>
      </c>
      <c r="Q181">
        <f t="shared" si="36"/>
        <v>73642.669201228826</v>
      </c>
      <c r="S181">
        <f t="shared" si="37"/>
        <v>0</v>
      </c>
      <c r="T181">
        <f t="shared" si="33"/>
        <v>73642.669201228826</v>
      </c>
    </row>
    <row r="182" spans="1:20">
      <c r="A182" s="7">
        <v>35661</v>
      </c>
      <c r="B182" s="6">
        <v>1.55</v>
      </c>
      <c r="C182" s="8">
        <v>0</v>
      </c>
      <c r="D182" s="9">
        <v>3.6724537037037037</v>
      </c>
      <c r="E182" s="10">
        <v>0.98890372013142169</v>
      </c>
      <c r="F182" s="10">
        <f t="shared" si="26"/>
        <v>2.2995499737518554</v>
      </c>
      <c r="G182" s="10">
        <f t="shared" si="27"/>
        <v>3.6724537037037037</v>
      </c>
      <c r="H182" s="10">
        <f t="shared" si="38"/>
        <v>1.9124999999999999</v>
      </c>
      <c r="I182" s="10">
        <f t="shared" si="28"/>
        <v>0</v>
      </c>
      <c r="J182" s="10">
        <f t="shared" si="29"/>
        <v>2.6615123750142224</v>
      </c>
      <c r="K182" s="10">
        <f t="shared" si="30"/>
        <v>0</v>
      </c>
      <c r="L182" s="10">
        <f t="shared" si="31"/>
        <v>0</v>
      </c>
      <c r="M182" s="10"/>
      <c r="N182">
        <f t="shared" si="34"/>
        <v>0</v>
      </c>
      <c r="O182">
        <f t="shared" si="35"/>
        <v>87345.330798771189</v>
      </c>
      <c r="P182">
        <f t="shared" si="32"/>
        <v>0</v>
      </c>
      <c r="Q182">
        <f t="shared" si="36"/>
        <v>0</v>
      </c>
      <c r="S182">
        <f t="shared" si="37"/>
        <v>0</v>
      </c>
      <c r="T182">
        <f t="shared" si="33"/>
        <v>0</v>
      </c>
    </row>
    <row r="183" spans="1:20">
      <c r="A183" s="7">
        <v>35662</v>
      </c>
      <c r="B183" s="6">
        <v>0</v>
      </c>
      <c r="C183" s="8">
        <v>0</v>
      </c>
      <c r="D183" s="9">
        <v>0.105</v>
      </c>
      <c r="E183" s="10">
        <v>0.98890372013142169</v>
      </c>
      <c r="F183" s="10">
        <f t="shared" si="26"/>
        <v>2.2995499737518554</v>
      </c>
      <c r="G183" s="10">
        <f t="shared" si="27"/>
        <v>0.105</v>
      </c>
      <c r="H183" s="10">
        <f t="shared" si="38"/>
        <v>1.9124999999999999</v>
      </c>
      <c r="I183" s="10">
        <f t="shared" si="28"/>
        <v>0</v>
      </c>
      <c r="J183" s="10">
        <f t="shared" si="29"/>
        <v>2.6615123750142224</v>
      </c>
      <c r="K183" s="10">
        <f t="shared" si="30"/>
        <v>2.5565123750142225</v>
      </c>
      <c r="L183" s="10">
        <f t="shared" si="31"/>
        <v>220882.66920122883</v>
      </c>
      <c r="M183" s="10"/>
      <c r="N183">
        <f t="shared" si="34"/>
        <v>87345.330798771189</v>
      </c>
      <c r="O183">
        <f t="shared" si="35"/>
        <v>-220882.66920122883</v>
      </c>
      <c r="P183">
        <f t="shared" si="32"/>
        <v>0</v>
      </c>
      <c r="Q183">
        <f t="shared" si="36"/>
        <v>0</v>
      </c>
      <c r="S183">
        <f t="shared" si="37"/>
        <v>0</v>
      </c>
      <c r="T183">
        <f t="shared" si="33"/>
        <v>220882.66920122883</v>
      </c>
    </row>
    <row r="184" spans="1:20">
      <c r="A184" s="7">
        <v>35663</v>
      </c>
      <c r="B184" s="6">
        <v>0</v>
      </c>
      <c r="C184" s="8">
        <v>0</v>
      </c>
      <c r="D184" s="9">
        <v>0.105</v>
      </c>
      <c r="E184" s="10">
        <v>0.98890372013142169</v>
      </c>
      <c r="F184" s="10">
        <f t="shared" si="26"/>
        <v>2.2995499737518554</v>
      </c>
      <c r="G184" s="10">
        <f t="shared" si="27"/>
        <v>0.105</v>
      </c>
      <c r="H184" s="10">
        <f t="shared" si="38"/>
        <v>0.73750000000000004</v>
      </c>
      <c r="I184" s="10">
        <f t="shared" si="28"/>
        <v>0</v>
      </c>
      <c r="J184" s="10">
        <f t="shared" si="29"/>
        <v>2.6615123750142224</v>
      </c>
      <c r="K184" s="10">
        <f t="shared" si="30"/>
        <v>2.5565123750142225</v>
      </c>
      <c r="L184" s="10">
        <f t="shared" si="31"/>
        <v>220882.66920122883</v>
      </c>
      <c r="M184" s="10"/>
      <c r="N184">
        <f t="shared" si="34"/>
        <v>0</v>
      </c>
      <c r="O184">
        <f t="shared" si="35"/>
        <v>-220882.66920122883</v>
      </c>
      <c r="P184">
        <f t="shared" si="32"/>
        <v>0</v>
      </c>
      <c r="Q184">
        <f t="shared" si="36"/>
        <v>220882.66920122883</v>
      </c>
      <c r="S184">
        <f t="shared" si="37"/>
        <v>0</v>
      </c>
      <c r="T184">
        <f t="shared" si="33"/>
        <v>220882.66920122883</v>
      </c>
    </row>
    <row r="185" spans="1:20">
      <c r="A185" s="7">
        <v>35664</v>
      </c>
      <c r="B185" s="6">
        <v>1.9</v>
      </c>
      <c r="C185" s="8">
        <v>0</v>
      </c>
      <c r="D185" s="9">
        <v>2.4543518518518517</v>
      </c>
      <c r="E185" s="10">
        <v>0.98890372013142169</v>
      </c>
      <c r="F185" s="10">
        <f t="shared" si="26"/>
        <v>2.2995499737518554</v>
      </c>
      <c r="G185" s="10">
        <f t="shared" si="27"/>
        <v>2.4543518518518517</v>
      </c>
      <c r="H185" s="10">
        <f t="shared" si="38"/>
        <v>0.86250000000000004</v>
      </c>
      <c r="I185" s="10">
        <f t="shared" si="28"/>
        <v>0</v>
      </c>
      <c r="J185" s="10">
        <f t="shared" si="29"/>
        <v>2.6615123750142224</v>
      </c>
      <c r="K185" s="10">
        <f t="shared" si="30"/>
        <v>0.20716052316237077</v>
      </c>
      <c r="L185" s="10">
        <f t="shared" si="31"/>
        <v>17898.669201228833</v>
      </c>
      <c r="M185" s="10"/>
      <c r="N185">
        <f t="shared" si="34"/>
        <v>0</v>
      </c>
      <c r="O185">
        <f t="shared" si="35"/>
        <v>-17898.669201228833</v>
      </c>
      <c r="P185">
        <f t="shared" si="32"/>
        <v>0</v>
      </c>
      <c r="Q185">
        <f t="shared" si="36"/>
        <v>17898.669201228833</v>
      </c>
      <c r="S185">
        <f t="shared" si="37"/>
        <v>0</v>
      </c>
      <c r="T185">
        <f t="shared" si="33"/>
        <v>17898.669201228833</v>
      </c>
    </row>
    <row r="186" spans="1:20">
      <c r="A186" s="7">
        <v>35665</v>
      </c>
      <c r="B186" s="6">
        <v>0</v>
      </c>
      <c r="C186" s="8">
        <v>0</v>
      </c>
      <c r="D186" s="9">
        <v>0.83333333333333337</v>
      </c>
      <c r="E186" s="10">
        <v>0.98890372013142169</v>
      </c>
      <c r="F186" s="10">
        <f t="shared" si="26"/>
        <v>2.2995499737518554</v>
      </c>
      <c r="G186" s="10">
        <f t="shared" si="27"/>
        <v>0.83333333333333337</v>
      </c>
      <c r="H186" s="10">
        <f t="shared" si="38"/>
        <v>0.47499999999999998</v>
      </c>
      <c r="I186" s="10">
        <f t="shared" si="28"/>
        <v>0</v>
      </c>
      <c r="J186" s="10">
        <f t="shared" si="29"/>
        <v>2.6615123750142224</v>
      </c>
      <c r="K186" s="10">
        <f t="shared" si="30"/>
        <v>1.828179041680889</v>
      </c>
      <c r="L186" s="10">
        <f t="shared" si="31"/>
        <v>157954.6692012288</v>
      </c>
      <c r="M186" s="10"/>
      <c r="N186">
        <f t="shared" si="34"/>
        <v>0</v>
      </c>
      <c r="O186">
        <f t="shared" si="35"/>
        <v>-157954.6692012288</v>
      </c>
      <c r="P186">
        <f t="shared" si="32"/>
        <v>0</v>
      </c>
      <c r="Q186">
        <f t="shared" si="36"/>
        <v>157954.6692012288</v>
      </c>
      <c r="S186">
        <f t="shared" si="37"/>
        <v>0</v>
      </c>
      <c r="T186">
        <f t="shared" si="33"/>
        <v>157954.6692012288</v>
      </c>
    </row>
    <row r="187" spans="1:20">
      <c r="A187" s="7">
        <v>35666</v>
      </c>
      <c r="B187" s="6">
        <v>0</v>
      </c>
      <c r="C187" s="8">
        <v>0</v>
      </c>
      <c r="D187" s="9">
        <v>0.35648148148148145</v>
      </c>
      <c r="E187" s="10">
        <v>0.98890372013142169</v>
      </c>
      <c r="F187" s="10">
        <f t="shared" si="26"/>
        <v>2.2995499737518554</v>
      </c>
      <c r="G187" s="10">
        <f t="shared" si="27"/>
        <v>0.35648148148148145</v>
      </c>
      <c r="H187" s="10">
        <f t="shared" si="38"/>
        <v>0.47499999999999998</v>
      </c>
      <c r="I187" s="10">
        <f t="shared" si="28"/>
        <v>0</v>
      </c>
      <c r="J187" s="10">
        <f t="shared" si="29"/>
        <v>2.6615123750142224</v>
      </c>
      <c r="K187" s="10">
        <f t="shared" si="30"/>
        <v>2.305030893532741</v>
      </c>
      <c r="L187" s="10">
        <f t="shared" si="31"/>
        <v>199154.66920122883</v>
      </c>
      <c r="M187" s="10"/>
      <c r="N187">
        <f t="shared" si="34"/>
        <v>0</v>
      </c>
      <c r="O187">
        <f t="shared" si="35"/>
        <v>-199154.66920122883</v>
      </c>
      <c r="P187">
        <f t="shared" si="32"/>
        <v>0</v>
      </c>
      <c r="Q187">
        <f t="shared" si="36"/>
        <v>199154.66920122883</v>
      </c>
      <c r="S187">
        <f t="shared" si="37"/>
        <v>0</v>
      </c>
      <c r="T187">
        <f t="shared" si="33"/>
        <v>199154.66920122883</v>
      </c>
    </row>
    <row r="188" spans="1:20">
      <c r="A188" s="7">
        <v>35667</v>
      </c>
      <c r="B188" s="6">
        <v>0</v>
      </c>
      <c r="C188" s="8">
        <v>0</v>
      </c>
      <c r="D188" s="9">
        <v>2.4375</v>
      </c>
      <c r="E188" s="10">
        <v>0.98890372013142169</v>
      </c>
      <c r="F188" s="10">
        <f t="shared" si="26"/>
        <v>2.2995499737518554</v>
      </c>
      <c r="G188" s="10">
        <f t="shared" si="27"/>
        <v>2.4375</v>
      </c>
      <c r="H188" s="10">
        <f t="shared" si="38"/>
        <v>0.47499999999999998</v>
      </c>
      <c r="I188" s="10">
        <f t="shared" si="28"/>
        <v>0</v>
      </c>
      <c r="J188" s="10">
        <f t="shared" si="29"/>
        <v>2.6615123750142224</v>
      </c>
      <c r="K188" s="10">
        <f t="shared" si="30"/>
        <v>0.22401237501422244</v>
      </c>
      <c r="L188" s="10">
        <f t="shared" si="31"/>
        <v>19354.669201228819</v>
      </c>
      <c r="M188" s="10"/>
      <c r="N188">
        <f t="shared" si="34"/>
        <v>0</v>
      </c>
      <c r="O188">
        <f t="shared" si="35"/>
        <v>-19354.669201228819</v>
      </c>
      <c r="P188">
        <f t="shared" si="32"/>
        <v>0</v>
      </c>
      <c r="Q188">
        <f t="shared" si="36"/>
        <v>19354.669201228819</v>
      </c>
      <c r="S188">
        <f t="shared" si="37"/>
        <v>0</v>
      </c>
      <c r="T188">
        <f t="shared" si="33"/>
        <v>19354.669201228819</v>
      </c>
    </row>
    <row r="189" spans="1:20">
      <c r="A189" s="7">
        <v>35668</v>
      </c>
      <c r="B189" s="6">
        <v>0.1</v>
      </c>
      <c r="C189" s="8">
        <v>0</v>
      </c>
      <c r="D189" s="9">
        <v>2.8993055555555554</v>
      </c>
      <c r="E189" s="10">
        <v>0.98890372013142169</v>
      </c>
      <c r="F189" s="10">
        <f t="shared" si="26"/>
        <v>2.2995499737518554</v>
      </c>
      <c r="G189" s="10">
        <f t="shared" si="27"/>
        <v>2.8993055555555554</v>
      </c>
      <c r="H189" s="10">
        <f t="shared" si="38"/>
        <v>2.5000000000000001E-2</v>
      </c>
      <c r="I189" s="10">
        <f t="shared" si="28"/>
        <v>0</v>
      </c>
      <c r="J189" s="10">
        <f t="shared" si="29"/>
        <v>2.6615123750142224</v>
      </c>
      <c r="K189" s="10">
        <f t="shared" si="30"/>
        <v>0</v>
      </c>
      <c r="L189" s="10">
        <f t="shared" si="31"/>
        <v>0</v>
      </c>
      <c r="M189" s="10"/>
      <c r="N189">
        <f t="shared" si="34"/>
        <v>0</v>
      </c>
      <c r="O189">
        <f t="shared" si="35"/>
        <v>20545.330798771163</v>
      </c>
      <c r="P189">
        <f t="shared" si="32"/>
        <v>0</v>
      </c>
      <c r="Q189">
        <f t="shared" si="36"/>
        <v>0</v>
      </c>
      <c r="S189">
        <f t="shared" si="37"/>
        <v>0</v>
      </c>
      <c r="T189">
        <f t="shared" si="33"/>
        <v>0</v>
      </c>
    </row>
    <row r="190" spans="1:20">
      <c r="A190" s="7">
        <v>35669</v>
      </c>
      <c r="B190" s="6">
        <v>6.65</v>
      </c>
      <c r="C190" s="8">
        <v>0</v>
      </c>
      <c r="D190" s="9">
        <v>2.4710648148148149</v>
      </c>
      <c r="E190" s="10">
        <v>0.98890372013142169</v>
      </c>
      <c r="F190" s="10">
        <f t="shared" si="26"/>
        <v>2.2995499737518554</v>
      </c>
      <c r="G190" s="10">
        <f t="shared" si="27"/>
        <v>2.4710648148148149</v>
      </c>
      <c r="H190" s="10">
        <f t="shared" si="38"/>
        <v>1.6875</v>
      </c>
      <c r="I190" s="10">
        <f t="shared" si="28"/>
        <v>0</v>
      </c>
      <c r="J190" s="10">
        <f t="shared" si="29"/>
        <v>2.6615123750142224</v>
      </c>
      <c r="K190" s="10">
        <f t="shared" si="30"/>
        <v>0.19044756019940756</v>
      </c>
      <c r="L190" s="10">
        <f t="shared" si="31"/>
        <v>16454.669201228815</v>
      </c>
      <c r="M190" s="10"/>
      <c r="N190">
        <f t="shared" si="34"/>
        <v>20545.330798771163</v>
      </c>
      <c r="O190">
        <f t="shared" si="35"/>
        <v>-16454.669201228815</v>
      </c>
      <c r="P190">
        <f t="shared" si="32"/>
        <v>0</v>
      </c>
      <c r="Q190">
        <f t="shared" si="36"/>
        <v>0</v>
      </c>
      <c r="S190">
        <f t="shared" si="37"/>
        <v>0</v>
      </c>
      <c r="T190">
        <f t="shared" si="33"/>
        <v>16454.669201228815</v>
      </c>
    </row>
    <row r="191" spans="1:20">
      <c r="A191" s="7">
        <v>35670</v>
      </c>
      <c r="B191" s="6">
        <v>0</v>
      </c>
      <c r="C191" s="8">
        <v>0</v>
      </c>
      <c r="D191" s="9">
        <v>0.105</v>
      </c>
      <c r="E191" s="10">
        <v>0.98890372013142169</v>
      </c>
      <c r="F191" s="10">
        <f t="shared" si="26"/>
        <v>2.2995499737518554</v>
      </c>
      <c r="G191" s="10">
        <f t="shared" si="27"/>
        <v>0.105</v>
      </c>
      <c r="H191" s="10">
        <f t="shared" si="38"/>
        <v>1.6875</v>
      </c>
      <c r="I191" s="10">
        <f t="shared" si="28"/>
        <v>0</v>
      </c>
      <c r="J191" s="10">
        <f t="shared" si="29"/>
        <v>2.6615123750142224</v>
      </c>
      <c r="K191" s="10">
        <f t="shared" si="30"/>
        <v>2.5565123750142225</v>
      </c>
      <c r="L191" s="10">
        <f t="shared" si="31"/>
        <v>220882.66920122883</v>
      </c>
      <c r="M191" s="10"/>
      <c r="N191">
        <f t="shared" si="34"/>
        <v>4090.6615975423483</v>
      </c>
      <c r="O191">
        <f t="shared" si="35"/>
        <v>-220882.66920122883</v>
      </c>
      <c r="P191">
        <f t="shared" si="32"/>
        <v>0</v>
      </c>
      <c r="Q191">
        <f t="shared" si="36"/>
        <v>0</v>
      </c>
      <c r="S191">
        <f t="shared" si="37"/>
        <v>0</v>
      </c>
      <c r="T191">
        <f t="shared" si="33"/>
        <v>220882.66920122883</v>
      </c>
    </row>
    <row r="192" spans="1:20">
      <c r="A192" s="7">
        <v>35671</v>
      </c>
      <c r="B192" s="6">
        <v>0</v>
      </c>
      <c r="C192" s="8">
        <v>0</v>
      </c>
      <c r="D192" s="9">
        <v>0.105</v>
      </c>
      <c r="E192" s="10">
        <v>0.98890372013142169</v>
      </c>
      <c r="F192" s="10">
        <f t="shared" si="26"/>
        <v>2.2995499737518554</v>
      </c>
      <c r="G192" s="10">
        <f t="shared" si="27"/>
        <v>0.105</v>
      </c>
      <c r="H192" s="10">
        <f t="shared" si="38"/>
        <v>1.6875</v>
      </c>
      <c r="I192" s="10">
        <f t="shared" si="28"/>
        <v>0</v>
      </c>
      <c r="J192" s="10">
        <f t="shared" si="29"/>
        <v>2.6615123750142224</v>
      </c>
      <c r="K192" s="10">
        <f t="shared" si="30"/>
        <v>2.5565123750142225</v>
      </c>
      <c r="L192" s="10">
        <f t="shared" si="31"/>
        <v>220882.66920122883</v>
      </c>
      <c r="M192" s="10"/>
      <c r="N192">
        <f t="shared" si="34"/>
        <v>0</v>
      </c>
      <c r="O192">
        <f t="shared" si="35"/>
        <v>-220882.66920122883</v>
      </c>
      <c r="P192">
        <f t="shared" si="32"/>
        <v>0</v>
      </c>
      <c r="Q192">
        <f t="shared" si="36"/>
        <v>220882.66920122883</v>
      </c>
      <c r="S192">
        <f t="shared" si="37"/>
        <v>0</v>
      </c>
      <c r="T192">
        <f t="shared" si="33"/>
        <v>220882.66920122883</v>
      </c>
    </row>
    <row r="193" spans="1:20">
      <c r="A193" s="7">
        <v>35672</v>
      </c>
      <c r="B193" s="6">
        <v>0</v>
      </c>
      <c r="C193" s="8">
        <v>0</v>
      </c>
      <c r="D193" s="9">
        <v>0.105</v>
      </c>
      <c r="E193" s="10">
        <v>0.98890372013142169</v>
      </c>
      <c r="F193" s="10">
        <f t="shared" si="26"/>
        <v>2.2995499737518554</v>
      </c>
      <c r="G193" s="10">
        <f t="shared" si="27"/>
        <v>0.105</v>
      </c>
      <c r="H193" s="10">
        <f t="shared" si="38"/>
        <v>1.6625000000000001</v>
      </c>
      <c r="I193" s="10">
        <f t="shared" si="28"/>
        <v>0</v>
      </c>
      <c r="J193" s="10">
        <f t="shared" si="29"/>
        <v>2.6615123750142224</v>
      </c>
      <c r="K193" s="10">
        <f t="shared" si="30"/>
        <v>2.5565123750142225</v>
      </c>
      <c r="L193" s="10">
        <f t="shared" si="31"/>
        <v>220882.66920122883</v>
      </c>
      <c r="M193" s="10"/>
      <c r="N193">
        <f t="shared" si="34"/>
        <v>0</v>
      </c>
      <c r="O193">
        <f t="shared" si="35"/>
        <v>-220882.66920122883</v>
      </c>
      <c r="P193">
        <f t="shared" si="32"/>
        <v>0</v>
      </c>
      <c r="Q193">
        <f t="shared" si="36"/>
        <v>220882.66920122883</v>
      </c>
      <c r="S193">
        <f t="shared" si="37"/>
        <v>0</v>
      </c>
      <c r="T193">
        <f t="shared" si="33"/>
        <v>220882.66920122883</v>
      </c>
    </row>
    <row r="194" spans="1:20">
      <c r="A194" s="7">
        <v>35673</v>
      </c>
      <c r="B194" s="6">
        <v>0</v>
      </c>
      <c r="C194" s="8">
        <v>0</v>
      </c>
      <c r="D194" s="9">
        <v>0.105</v>
      </c>
      <c r="E194" s="10">
        <v>0.98890372013142169</v>
      </c>
      <c r="F194" s="10">
        <f t="shared" si="26"/>
        <v>2.2995499737518554</v>
      </c>
      <c r="G194" s="10">
        <f t="shared" si="27"/>
        <v>0.105</v>
      </c>
      <c r="H194" s="10">
        <f t="shared" si="38"/>
        <v>0</v>
      </c>
      <c r="I194" s="10">
        <f t="shared" si="28"/>
        <v>0</v>
      </c>
      <c r="J194" s="10">
        <f t="shared" si="29"/>
        <v>2.6615123750142224</v>
      </c>
      <c r="K194" s="10">
        <f t="shared" si="30"/>
        <v>2.5565123750142225</v>
      </c>
      <c r="L194" s="10">
        <f t="shared" si="31"/>
        <v>220882.66920122883</v>
      </c>
      <c r="M194" s="10"/>
      <c r="N194">
        <f t="shared" si="34"/>
        <v>0</v>
      </c>
      <c r="O194">
        <f t="shared" si="35"/>
        <v>-220882.66920122883</v>
      </c>
      <c r="P194">
        <f t="shared" si="32"/>
        <v>0</v>
      </c>
      <c r="Q194">
        <f t="shared" si="36"/>
        <v>220882.66920122883</v>
      </c>
      <c r="S194">
        <f t="shared" si="37"/>
        <v>0</v>
      </c>
      <c r="T194">
        <f t="shared" si="33"/>
        <v>220882.66920122883</v>
      </c>
    </row>
    <row r="195" spans="1:20">
      <c r="A195" s="7">
        <v>35674</v>
      </c>
      <c r="B195" s="6">
        <v>0</v>
      </c>
      <c r="C195" s="8">
        <v>0</v>
      </c>
      <c r="D195" s="9">
        <v>1.3925000000000001</v>
      </c>
      <c r="E195" s="10">
        <v>0.20437343549382719</v>
      </c>
      <c r="F195" s="10">
        <f t="shared" si="26"/>
        <v>0.87313127441077443</v>
      </c>
      <c r="G195" s="10">
        <f t="shared" si="27"/>
        <v>1.3925000000000001</v>
      </c>
      <c r="H195" s="10">
        <f t="shared" si="38"/>
        <v>0</v>
      </c>
      <c r="I195" s="10">
        <f t="shared" si="28"/>
        <v>0</v>
      </c>
      <c r="J195" s="10">
        <f t="shared" si="29"/>
        <v>1.2605654381613758</v>
      </c>
      <c r="K195" s="10">
        <f t="shared" si="30"/>
        <v>0</v>
      </c>
      <c r="L195" s="10">
        <f t="shared" si="31"/>
        <v>0</v>
      </c>
      <c r="M195" s="10"/>
      <c r="N195">
        <f t="shared" si="34"/>
        <v>0</v>
      </c>
      <c r="O195">
        <f t="shared" si="35"/>
        <v>11399.146142857138</v>
      </c>
      <c r="P195">
        <f t="shared" si="32"/>
        <v>0</v>
      </c>
      <c r="Q195">
        <f t="shared" si="36"/>
        <v>0</v>
      </c>
      <c r="S195">
        <f t="shared" si="37"/>
        <v>0</v>
      </c>
      <c r="T195">
        <f t="shared" si="33"/>
        <v>0</v>
      </c>
    </row>
    <row r="196" spans="1:20">
      <c r="A196" s="7">
        <v>35675</v>
      </c>
      <c r="B196" s="6">
        <v>0</v>
      </c>
      <c r="C196" s="8">
        <v>0</v>
      </c>
      <c r="D196" s="9">
        <v>1.7361111111111112</v>
      </c>
      <c r="E196" s="10">
        <v>0.20437343549382719</v>
      </c>
      <c r="F196" s="10">
        <f t="shared" si="26"/>
        <v>0.87313127441077443</v>
      </c>
      <c r="G196" s="10">
        <f t="shared" si="27"/>
        <v>1.7361111111111112</v>
      </c>
      <c r="H196" s="10">
        <f t="shared" si="38"/>
        <v>0</v>
      </c>
      <c r="I196" s="10">
        <f t="shared" si="28"/>
        <v>0</v>
      </c>
      <c r="J196" s="10">
        <f t="shared" si="29"/>
        <v>1.2605654381613758</v>
      </c>
      <c r="K196" s="10">
        <f t="shared" si="30"/>
        <v>0</v>
      </c>
      <c r="L196" s="10">
        <f t="shared" si="31"/>
        <v>0</v>
      </c>
      <c r="M196" s="10"/>
      <c r="N196">
        <f t="shared" si="34"/>
        <v>11399.146142857138</v>
      </c>
      <c r="O196">
        <f t="shared" si="35"/>
        <v>41087.146142857135</v>
      </c>
      <c r="P196">
        <f t="shared" si="32"/>
        <v>0</v>
      </c>
      <c r="Q196">
        <f t="shared" si="36"/>
        <v>0</v>
      </c>
      <c r="S196">
        <f t="shared" si="37"/>
        <v>0</v>
      </c>
      <c r="T196">
        <f t="shared" si="33"/>
        <v>0</v>
      </c>
    </row>
    <row r="197" spans="1:20">
      <c r="A197" s="7">
        <v>35676</v>
      </c>
      <c r="B197" s="6">
        <v>0</v>
      </c>
      <c r="C197" s="8">
        <v>0</v>
      </c>
      <c r="D197" s="9">
        <v>1.7361111111111112</v>
      </c>
      <c r="E197" s="10">
        <v>0.20437343549382719</v>
      </c>
      <c r="F197" s="10">
        <f t="shared" si="26"/>
        <v>0.87313127441077443</v>
      </c>
      <c r="G197" s="10">
        <f t="shared" si="27"/>
        <v>1.7361111111111112</v>
      </c>
      <c r="H197" s="10">
        <f t="shared" si="38"/>
        <v>0</v>
      </c>
      <c r="I197" s="10">
        <f t="shared" si="28"/>
        <v>0</v>
      </c>
      <c r="J197" s="10">
        <f t="shared" si="29"/>
        <v>1.2605654381613758</v>
      </c>
      <c r="K197" s="10">
        <f t="shared" si="30"/>
        <v>0</v>
      </c>
      <c r="L197" s="10">
        <f t="shared" si="31"/>
        <v>0</v>
      </c>
      <c r="M197" s="10"/>
      <c r="N197">
        <f t="shared" si="34"/>
        <v>52486.292285714269</v>
      </c>
      <c r="O197">
        <f t="shared" si="35"/>
        <v>41087.146142857135</v>
      </c>
      <c r="P197">
        <f t="shared" si="32"/>
        <v>0</v>
      </c>
      <c r="Q197">
        <f t="shared" si="36"/>
        <v>0</v>
      </c>
      <c r="S197">
        <f t="shared" si="37"/>
        <v>0</v>
      </c>
      <c r="T197">
        <f t="shared" si="33"/>
        <v>0</v>
      </c>
    </row>
    <row r="198" spans="1:20">
      <c r="A198" s="7">
        <v>35677</v>
      </c>
      <c r="B198" s="6">
        <v>0</v>
      </c>
      <c r="C198" s="8">
        <v>0</v>
      </c>
      <c r="D198" s="9">
        <v>1.7361111111111112</v>
      </c>
      <c r="E198" s="10">
        <v>0.20437343549382719</v>
      </c>
      <c r="F198" s="10">
        <f t="shared" si="26"/>
        <v>0.87313127441077443</v>
      </c>
      <c r="G198" s="10">
        <f t="shared" si="27"/>
        <v>1.7361111111111112</v>
      </c>
      <c r="H198" s="10">
        <f t="shared" si="38"/>
        <v>0</v>
      </c>
      <c r="I198" s="10">
        <f t="shared" si="28"/>
        <v>0</v>
      </c>
      <c r="J198" s="10">
        <f t="shared" si="29"/>
        <v>1.2605654381613758</v>
      </c>
      <c r="K198" s="10">
        <f t="shared" si="30"/>
        <v>0</v>
      </c>
      <c r="L198" s="10">
        <f t="shared" si="31"/>
        <v>0</v>
      </c>
      <c r="M198" s="10"/>
      <c r="N198">
        <f t="shared" si="34"/>
        <v>93573.438428571404</v>
      </c>
      <c r="O198">
        <f t="shared" si="35"/>
        <v>41087.146142857135</v>
      </c>
      <c r="P198">
        <f t="shared" si="32"/>
        <v>0</v>
      </c>
      <c r="Q198">
        <f t="shared" si="36"/>
        <v>0</v>
      </c>
      <c r="S198">
        <f t="shared" si="37"/>
        <v>0</v>
      </c>
      <c r="T198">
        <f t="shared" si="33"/>
        <v>0</v>
      </c>
    </row>
    <row r="199" spans="1:20">
      <c r="A199" s="7">
        <v>35678</v>
      </c>
      <c r="B199" s="6">
        <v>0</v>
      </c>
      <c r="C199" s="8">
        <v>0</v>
      </c>
      <c r="D199" s="9">
        <v>0.105</v>
      </c>
      <c r="E199" s="10">
        <v>0.20437343549382719</v>
      </c>
      <c r="F199" s="10">
        <f t="shared" ref="F199:F262" si="39">+E199/0.55+160/96/1000*2600*10000/86400</f>
        <v>0.87313127441077443</v>
      </c>
      <c r="G199" s="10">
        <f t="shared" ref="G199:G262" si="40">IF(C199&lt;25,D199,0)</f>
        <v>0.105</v>
      </c>
      <c r="H199" s="10">
        <f t="shared" si="38"/>
        <v>0</v>
      </c>
      <c r="I199" s="10">
        <f t="shared" ref="I199:I262" si="41">IF(H199&gt;3,B199,0)</f>
        <v>0</v>
      </c>
      <c r="J199" s="10">
        <f t="shared" ref="J199:J262" si="42">IF(((E199-I199)+(160/96/1000*2600*10000/86400))/0.56&lt;0,0,((E199-I199)+(160/96/1000*2600*10000/86400))/0.56)</f>
        <v>1.2605654381613758</v>
      </c>
      <c r="K199" s="10">
        <f t="shared" ref="K199:K262" si="43">IF(G199-J199&lt;0,+J199-G199,0)</f>
        <v>1.1555654381613758</v>
      </c>
      <c r="L199" s="10">
        <f t="shared" ref="L199:L262" si="44">+K199*86400</f>
        <v>99840.853857142865</v>
      </c>
      <c r="M199" s="10"/>
      <c r="N199">
        <f t="shared" si="34"/>
        <v>134660.58457142854</v>
      </c>
      <c r="O199">
        <f t="shared" si="35"/>
        <v>-99840.853857142865</v>
      </c>
      <c r="P199">
        <f t="shared" ref="P199:P262" si="45">+I199/1000*970000000*0.3</f>
        <v>0</v>
      </c>
      <c r="Q199">
        <f t="shared" si="36"/>
        <v>0</v>
      </c>
      <c r="S199">
        <f t="shared" si="37"/>
        <v>0</v>
      </c>
      <c r="T199">
        <f t="shared" ref="T199:T262" si="46">IF(S199=0,L199,0)</f>
        <v>99840.853857142865</v>
      </c>
    </row>
    <row r="200" spans="1:20">
      <c r="A200" s="7">
        <v>35947</v>
      </c>
      <c r="B200" s="6">
        <v>15.6</v>
      </c>
      <c r="C200" s="8">
        <v>12.95842078399839</v>
      </c>
      <c r="D200" s="9">
        <v>0</v>
      </c>
      <c r="E200" s="10">
        <v>1.0218671774691359</v>
      </c>
      <c r="F200" s="10">
        <f t="shared" si="39"/>
        <v>2.3594835325476993</v>
      </c>
      <c r="G200" s="10">
        <f t="shared" si="40"/>
        <v>0</v>
      </c>
      <c r="H200" s="10">
        <f t="shared" si="38"/>
        <v>3.9</v>
      </c>
      <c r="I200" s="10">
        <f t="shared" si="41"/>
        <v>15.6</v>
      </c>
      <c r="J200" s="10">
        <f t="shared" si="42"/>
        <v>0</v>
      </c>
      <c r="K200" s="10">
        <f t="shared" si="43"/>
        <v>0</v>
      </c>
      <c r="L200" s="10">
        <f t="shared" si="44"/>
        <v>0</v>
      </c>
      <c r="M200" s="10"/>
      <c r="N200">
        <f t="shared" ref="N200:N263" si="47">IF(N199+O199+P199&lt;1000000,IF(N199+O199+P199&lt;0,0,N199+O199+P199),1000000)</f>
        <v>34819.730714285673</v>
      </c>
      <c r="O200">
        <f t="shared" ref="O200:O263" si="48">+(G200-J200)*86400</f>
        <v>0</v>
      </c>
      <c r="P200">
        <f t="shared" si="45"/>
        <v>4539600</v>
      </c>
      <c r="Q200">
        <f t="shared" ref="Q200:Q263" si="49">IF(N200=0,L200,0)</f>
        <v>0</v>
      </c>
      <c r="S200">
        <f t="shared" ref="S200:S263" si="50">IF(S199-L199+P199&lt;1000000,IF(S199-L199+P199&lt;0,0,S199-L199+P199),1000000)</f>
        <v>0</v>
      </c>
      <c r="T200">
        <f t="shared" si="46"/>
        <v>0</v>
      </c>
    </row>
    <row r="201" spans="1:20">
      <c r="A201" s="7">
        <v>35948</v>
      </c>
      <c r="B201" s="6">
        <v>0</v>
      </c>
      <c r="C201" s="8">
        <v>0</v>
      </c>
      <c r="D201" s="9">
        <v>1.2731481481481481</v>
      </c>
      <c r="E201" s="10">
        <v>1.0218671774691359</v>
      </c>
      <c r="F201" s="10">
        <f t="shared" si="39"/>
        <v>2.3594835325476993</v>
      </c>
      <c r="G201" s="10">
        <f t="shared" si="40"/>
        <v>1.2731481481481481</v>
      </c>
      <c r="H201" s="10">
        <f t="shared" si="38"/>
        <v>3.9</v>
      </c>
      <c r="I201" s="10">
        <f t="shared" si="41"/>
        <v>0</v>
      </c>
      <c r="J201" s="10">
        <f t="shared" si="42"/>
        <v>2.7203756916887127</v>
      </c>
      <c r="K201" s="10">
        <f t="shared" si="43"/>
        <v>1.4472275435405646</v>
      </c>
      <c r="L201" s="10">
        <f t="shared" si="44"/>
        <v>125040.45976190479</v>
      </c>
      <c r="M201" s="10"/>
      <c r="N201">
        <f t="shared" si="47"/>
        <v>1000000</v>
      </c>
      <c r="O201">
        <f t="shared" si="48"/>
        <v>-125040.45976190479</v>
      </c>
      <c r="P201">
        <f t="shared" si="45"/>
        <v>0</v>
      </c>
      <c r="Q201">
        <f t="shared" si="49"/>
        <v>0</v>
      </c>
      <c r="S201">
        <f t="shared" si="50"/>
        <v>1000000</v>
      </c>
      <c r="T201">
        <f t="shared" si="46"/>
        <v>0</v>
      </c>
    </row>
    <row r="202" spans="1:20">
      <c r="A202" s="7">
        <v>35949</v>
      </c>
      <c r="B202" s="6">
        <v>0</v>
      </c>
      <c r="C202" s="8">
        <v>0</v>
      </c>
      <c r="D202" s="9">
        <v>1.1574074074074074</v>
      </c>
      <c r="E202" s="10">
        <v>1.0218671774691359</v>
      </c>
      <c r="F202" s="10">
        <f t="shared" si="39"/>
        <v>2.3594835325476993</v>
      </c>
      <c r="G202" s="10">
        <f t="shared" si="40"/>
        <v>1.1574074074074074</v>
      </c>
      <c r="H202" s="10">
        <f t="shared" ref="H202:H265" si="51">AVERAGE(B199:B202)</f>
        <v>3.9</v>
      </c>
      <c r="I202" s="10">
        <f t="shared" si="41"/>
        <v>0</v>
      </c>
      <c r="J202" s="10">
        <f t="shared" si="42"/>
        <v>2.7203756916887127</v>
      </c>
      <c r="K202" s="10">
        <f t="shared" si="43"/>
        <v>1.5629682842813053</v>
      </c>
      <c r="L202" s="10">
        <f t="shared" si="44"/>
        <v>135040.45976190479</v>
      </c>
      <c r="M202" s="10"/>
      <c r="N202">
        <f t="shared" si="47"/>
        <v>874959.54023809521</v>
      </c>
      <c r="O202">
        <f t="shared" si="48"/>
        <v>-135040.45976190479</v>
      </c>
      <c r="P202">
        <f t="shared" si="45"/>
        <v>0</v>
      </c>
      <c r="Q202">
        <f t="shared" si="49"/>
        <v>0</v>
      </c>
      <c r="S202">
        <f t="shared" si="50"/>
        <v>874959.54023809521</v>
      </c>
      <c r="T202">
        <f t="shared" si="46"/>
        <v>0</v>
      </c>
    </row>
    <row r="203" spans="1:20">
      <c r="A203" s="7">
        <v>35950</v>
      </c>
      <c r="B203" s="6">
        <v>0.8</v>
      </c>
      <c r="C203" s="8">
        <v>0</v>
      </c>
      <c r="D203" s="9">
        <v>1.9050925925925926</v>
      </c>
      <c r="E203" s="10">
        <v>1.0218671774691359</v>
      </c>
      <c r="F203" s="10">
        <f t="shared" si="39"/>
        <v>2.3594835325476993</v>
      </c>
      <c r="G203" s="10">
        <f t="shared" si="40"/>
        <v>1.9050925925925926</v>
      </c>
      <c r="H203" s="10">
        <f t="shared" si="51"/>
        <v>4.0999999999999996</v>
      </c>
      <c r="I203" s="10">
        <f t="shared" si="41"/>
        <v>0.8</v>
      </c>
      <c r="J203" s="10">
        <f t="shared" si="42"/>
        <v>1.2918042631172839</v>
      </c>
      <c r="K203" s="10">
        <f t="shared" si="43"/>
        <v>0</v>
      </c>
      <c r="L203" s="10">
        <f t="shared" si="44"/>
        <v>0</v>
      </c>
      <c r="M203" s="10"/>
      <c r="N203">
        <f t="shared" si="47"/>
        <v>739919.08047619043</v>
      </c>
      <c r="O203">
        <f t="shared" si="48"/>
        <v>52988.111666666664</v>
      </c>
      <c r="P203">
        <f t="shared" si="45"/>
        <v>232800</v>
      </c>
      <c r="Q203">
        <f t="shared" si="49"/>
        <v>0</v>
      </c>
      <c r="S203">
        <f t="shared" si="50"/>
        <v>739919.08047619043</v>
      </c>
      <c r="T203">
        <f t="shared" si="46"/>
        <v>0</v>
      </c>
    </row>
    <row r="204" spans="1:20">
      <c r="A204" s="7">
        <v>35951</v>
      </c>
      <c r="B204" s="6">
        <v>0</v>
      </c>
      <c r="C204" s="8">
        <v>0</v>
      </c>
      <c r="D204" s="9">
        <v>1.3680555555555556</v>
      </c>
      <c r="E204" s="10">
        <v>1.0218671774691359</v>
      </c>
      <c r="F204" s="10">
        <f t="shared" si="39"/>
        <v>2.3594835325476993</v>
      </c>
      <c r="G204" s="10">
        <f t="shared" si="40"/>
        <v>1.3680555555555556</v>
      </c>
      <c r="H204" s="10">
        <f t="shared" si="51"/>
        <v>0.2</v>
      </c>
      <c r="I204" s="10">
        <f t="shared" si="41"/>
        <v>0</v>
      </c>
      <c r="J204" s="10">
        <f t="shared" si="42"/>
        <v>2.7203756916887127</v>
      </c>
      <c r="K204" s="10">
        <f t="shared" si="43"/>
        <v>1.3523201361331572</v>
      </c>
      <c r="L204" s="10">
        <f t="shared" si="44"/>
        <v>116840.45976190479</v>
      </c>
      <c r="M204" s="10"/>
      <c r="N204">
        <f t="shared" si="47"/>
        <v>1000000</v>
      </c>
      <c r="O204">
        <f t="shared" si="48"/>
        <v>-116840.45976190479</v>
      </c>
      <c r="P204">
        <f t="shared" si="45"/>
        <v>0</v>
      </c>
      <c r="Q204">
        <f t="shared" si="49"/>
        <v>0</v>
      </c>
      <c r="S204">
        <f t="shared" si="50"/>
        <v>972719.08047619043</v>
      </c>
      <c r="T204">
        <f t="shared" si="46"/>
        <v>0</v>
      </c>
    </row>
    <row r="205" spans="1:20">
      <c r="A205" s="7">
        <v>35952</v>
      </c>
      <c r="B205" s="6">
        <v>0</v>
      </c>
      <c r="C205" s="8">
        <v>0</v>
      </c>
      <c r="D205" s="9">
        <v>1.3680555555555556</v>
      </c>
      <c r="E205" s="10">
        <v>1.0218671774691359</v>
      </c>
      <c r="F205" s="10">
        <f t="shared" si="39"/>
        <v>2.3594835325476993</v>
      </c>
      <c r="G205" s="10">
        <f t="shared" si="40"/>
        <v>1.3680555555555556</v>
      </c>
      <c r="H205" s="10">
        <f t="shared" si="51"/>
        <v>0.2</v>
      </c>
      <c r="I205" s="10">
        <f t="shared" si="41"/>
        <v>0</v>
      </c>
      <c r="J205" s="10">
        <f t="shared" si="42"/>
        <v>2.7203756916887127</v>
      </c>
      <c r="K205" s="10">
        <f t="shared" si="43"/>
        <v>1.3523201361331572</v>
      </c>
      <c r="L205" s="10">
        <f t="shared" si="44"/>
        <v>116840.45976190479</v>
      </c>
      <c r="M205" s="10"/>
      <c r="N205">
        <f t="shared" si="47"/>
        <v>883159.54023809521</v>
      </c>
      <c r="O205">
        <f t="shared" si="48"/>
        <v>-116840.45976190479</v>
      </c>
      <c r="P205">
        <f t="shared" si="45"/>
        <v>0</v>
      </c>
      <c r="Q205">
        <f t="shared" si="49"/>
        <v>0</v>
      </c>
      <c r="S205">
        <f t="shared" si="50"/>
        <v>855878.62071428564</v>
      </c>
      <c r="T205">
        <f t="shared" si="46"/>
        <v>0</v>
      </c>
    </row>
    <row r="206" spans="1:20">
      <c r="A206" s="7">
        <v>35953</v>
      </c>
      <c r="B206" s="6">
        <v>0.5</v>
      </c>
      <c r="C206" s="8">
        <v>0</v>
      </c>
      <c r="D206" s="9">
        <v>1.3680555555555556</v>
      </c>
      <c r="E206" s="10">
        <v>1.0218671774691359</v>
      </c>
      <c r="F206" s="10">
        <f t="shared" si="39"/>
        <v>2.3594835325476993</v>
      </c>
      <c r="G206" s="10">
        <f t="shared" si="40"/>
        <v>1.3680555555555556</v>
      </c>
      <c r="H206" s="10">
        <f t="shared" si="51"/>
        <v>0.32500000000000001</v>
      </c>
      <c r="I206" s="10">
        <f t="shared" si="41"/>
        <v>0</v>
      </c>
      <c r="J206" s="10">
        <f t="shared" si="42"/>
        <v>2.7203756916887127</v>
      </c>
      <c r="K206" s="10">
        <f t="shared" si="43"/>
        <v>1.3523201361331572</v>
      </c>
      <c r="L206" s="10">
        <f t="shared" si="44"/>
        <v>116840.45976190479</v>
      </c>
      <c r="M206" s="10"/>
      <c r="N206">
        <f t="shared" si="47"/>
        <v>766319.08047619043</v>
      </c>
      <c r="O206">
        <f t="shared" si="48"/>
        <v>-116840.45976190479</v>
      </c>
      <c r="P206">
        <f t="shared" si="45"/>
        <v>0</v>
      </c>
      <c r="Q206">
        <f t="shared" si="49"/>
        <v>0</v>
      </c>
      <c r="S206">
        <f t="shared" si="50"/>
        <v>739038.16095238086</v>
      </c>
      <c r="T206">
        <f t="shared" si="46"/>
        <v>0</v>
      </c>
    </row>
    <row r="207" spans="1:20">
      <c r="A207" s="7">
        <v>35954</v>
      </c>
      <c r="B207" s="6">
        <v>3.5</v>
      </c>
      <c r="C207" s="8">
        <v>0</v>
      </c>
      <c r="D207" s="9">
        <v>8.5995370370370363</v>
      </c>
      <c r="E207" s="10">
        <v>1.0218671774691359</v>
      </c>
      <c r="F207" s="10">
        <f t="shared" si="39"/>
        <v>2.3594835325476993</v>
      </c>
      <c r="G207" s="10">
        <f t="shared" si="40"/>
        <v>8.5995370370370363</v>
      </c>
      <c r="H207" s="10">
        <f t="shared" si="51"/>
        <v>1</v>
      </c>
      <c r="I207" s="10">
        <f t="shared" si="41"/>
        <v>0</v>
      </c>
      <c r="J207" s="10">
        <f t="shared" si="42"/>
        <v>2.7203756916887127</v>
      </c>
      <c r="K207" s="10">
        <f t="shared" si="43"/>
        <v>0</v>
      </c>
      <c r="L207" s="10">
        <f t="shared" si="44"/>
        <v>0</v>
      </c>
      <c r="M207" s="10"/>
      <c r="N207">
        <f t="shared" si="47"/>
        <v>649478.62071428564</v>
      </c>
      <c r="O207">
        <f t="shared" si="48"/>
        <v>507959.54023809521</v>
      </c>
      <c r="P207">
        <f t="shared" si="45"/>
        <v>0</v>
      </c>
      <c r="Q207">
        <f t="shared" si="49"/>
        <v>0</v>
      </c>
      <c r="S207">
        <f t="shared" si="50"/>
        <v>622197.70119047607</v>
      </c>
      <c r="T207">
        <f t="shared" si="46"/>
        <v>0</v>
      </c>
    </row>
    <row r="208" spans="1:20">
      <c r="A208" s="7">
        <v>35955</v>
      </c>
      <c r="B208" s="6">
        <v>0</v>
      </c>
      <c r="C208" s="8">
        <v>0</v>
      </c>
      <c r="D208" s="9">
        <v>4.8217592592592595</v>
      </c>
      <c r="E208" s="10">
        <v>1.0218671774691359</v>
      </c>
      <c r="F208" s="10">
        <f t="shared" si="39"/>
        <v>2.3594835325476993</v>
      </c>
      <c r="G208" s="10">
        <f t="shared" si="40"/>
        <v>4.8217592592592595</v>
      </c>
      <c r="H208" s="10">
        <f t="shared" si="51"/>
        <v>1</v>
      </c>
      <c r="I208" s="10">
        <f t="shared" si="41"/>
        <v>0</v>
      </c>
      <c r="J208" s="10">
        <f t="shared" si="42"/>
        <v>2.7203756916887127</v>
      </c>
      <c r="K208" s="10">
        <f t="shared" si="43"/>
        <v>0</v>
      </c>
      <c r="L208" s="10">
        <f t="shared" si="44"/>
        <v>0</v>
      </c>
      <c r="M208" s="10"/>
      <c r="N208">
        <f t="shared" si="47"/>
        <v>1000000</v>
      </c>
      <c r="O208">
        <f t="shared" si="48"/>
        <v>181559.54023809524</v>
      </c>
      <c r="P208">
        <f t="shared" si="45"/>
        <v>0</v>
      </c>
      <c r="Q208">
        <f t="shared" si="49"/>
        <v>0</v>
      </c>
      <c r="S208">
        <f t="shared" si="50"/>
        <v>622197.70119047607</v>
      </c>
      <c r="T208">
        <f t="shared" si="46"/>
        <v>0</v>
      </c>
    </row>
    <row r="209" spans="1:20">
      <c r="A209" s="7">
        <v>35956</v>
      </c>
      <c r="B209" s="6">
        <v>0</v>
      </c>
      <c r="C209" s="8">
        <v>0</v>
      </c>
      <c r="D209" s="9">
        <v>4.2719907407407405</v>
      </c>
      <c r="E209" s="10">
        <v>1.0218671774691359</v>
      </c>
      <c r="F209" s="10">
        <f t="shared" si="39"/>
        <v>2.3594835325476993</v>
      </c>
      <c r="G209" s="10">
        <f t="shared" si="40"/>
        <v>4.2719907407407405</v>
      </c>
      <c r="H209" s="10">
        <f t="shared" si="51"/>
        <v>1</v>
      </c>
      <c r="I209" s="10">
        <f t="shared" si="41"/>
        <v>0</v>
      </c>
      <c r="J209" s="10">
        <f t="shared" si="42"/>
        <v>2.7203756916887127</v>
      </c>
      <c r="K209" s="10">
        <f t="shared" si="43"/>
        <v>0</v>
      </c>
      <c r="L209" s="10">
        <f t="shared" si="44"/>
        <v>0</v>
      </c>
      <c r="M209" s="10"/>
      <c r="N209">
        <f t="shared" si="47"/>
        <v>1000000</v>
      </c>
      <c r="O209">
        <f t="shared" si="48"/>
        <v>134059.54023809519</v>
      </c>
      <c r="P209">
        <f t="shared" si="45"/>
        <v>0</v>
      </c>
      <c r="Q209">
        <f t="shared" si="49"/>
        <v>0</v>
      </c>
      <c r="S209">
        <f t="shared" si="50"/>
        <v>622197.70119047607</v>
      </c>
      <c r="T209">
        <f t="shared" si="46"/>
        <v>0</v>
      </c>
    </row>
    <row r="210" spans="1:20">
      <c r="A210" s="7">
        <v>35957</v>
      </c>
      <c r="B210" s="6">
        <v>1.5</v>
      </c>
      <c r="C210" s="8">
        <v>0</v>
      </c>
      <c r="D210" s="9">
        <v>3.4826388888888888</v>
      </c>
      <c r="E210" s="10">
        <v>1.0218671774691359</v>
      </c>
      <c r="F210" s="10">
        <f t="shared" si="39"/>
        <v>2.3594835325476993</v>
      </c>
      <c r="G210" s="10">
        <f t="shared" si="40"/>
        <v>3.4826388888888888</v>
      </c>
      <c r="H210" s="10">
        <f t="shared" si="51"/>
        <v>1.25</v>
      </c>
      <c r="I210" s="10">
        <f t="shared" si="41"/>
        <v>0</v>
      </c>
      <c r="J210" s="10">
        <f t="shared" si="42"/>
        <v>2.7203756916887127</v>
      </c>
      <c r="K210" s="10">
        <f t="shared" si="43"/>
        <v>0</v>
      </c>
      <c r="L210" s="10">
        <f t="shared" si="44"/>
        <v>0</v>
      </c>
      <c r="M210" s="10"/>
      <c r="N210">
        <f t="shared" si="47"/>
        <v>1000000</v>
      </c>
      <c r="O210">
        <f t="shared" si="48"/>
        <v>65859.540238095215</v>
      </c>
      <c r="P210">
        <f t="shared" si="45"/>
        <v>0</v>
      </c>
      <c r="Q210">
        <f t="shared" si="49"/>
        <v>0</v>
      </c>
      <c r="S210">
        <f t="shared" si="50"/>
        <v>622197.70119047607</v>
      </c>
      <c r="T210">
        <f t="shared" si="46"/>
        <v>0</v>
      </c>
    </row>
    <row r="211" spans="1:20">
      <c r="A211" s="7">
        <v>35958</v>
      </c>
      <c r="B211" s="6">
        <v>1.6</v>
      </c>
      <c r="C211" s="8">
        <v>2.7560572221215049</v>
      </c>
      <c r="D211" s="9">
        <v>4.3344907407407405</v>
      </c>
      <c r="E211" s="10">
        <v>1.0218671774691359</v>
      </c>
      <c r="F211" s="10">
        <f t="shared" si="39"/>
        <v>2.3594835325476993</v>
      </c>
      <c r="G211" s="10">
        <f t="shared" si="40"/>
        <v>4.3344907407407405</v>
      </c>
      <c r="H211" s="10">
        <f t="shared" si="51"/>
        <v>0.77500000000000002</v>
      </c>
      <c r="I211" s="10">
        <f t="shared" si="41"/>
        <v>0</v>
      </c>
      <c r="J211" s="10">
        <f t="shared" si="42"/>
        <v>2.7203756916887127</v>
      </c>
      <c r="K211" s="10">
        <f t="shared" si="43"/>
        <v>0</v>
      </c>
      <c r="L211" s="10">
        <f t="shared" si="44"/>
        <v>0</v>
      </c>
      <c r="M211" s="10"/>
      <c r="N211">
        <f t="shared" si="47"/>
        <v>1000000</v>
      </c>
      <c r="O211">
        <f t="shared" si="48"/>
        <v>139459.54023809519</v>
      </c>
      <c r="P211">
        <f t="shared" si="45"/>
        <v>0</v>
      </c>
      <c r="Q211">
        <f t="shared" si="49"/>
        <v>0</v>
      </c>
      <c r="S211">
        <f t="shared" si="50"/>
        <v>622197.70119047607</v>
      </c>
      <c r="T211">
        <f t="shared" si="46"/>
        <v>0</v>
      </c>
    </row>
    <row r="212" spans="1:20">
      <c r="A212" s="7">
        <v>35959</v>
      </c>
      <c r="B212" s="6">
        <v>1.5</v>
      </c>
      <c r="C212" s="8">
        <v>0</v>
      </c>
      <c r="D212" s="9">
        <v>2.4139660493827737</v>
      </c>
      <c r="E212" s="10">
        <v>1.0218671774691359</v>
      </c>
      <c r="F212" s="10">
        <f t="shared" si="39"/>
        <v>2.3594835325476993</v>
      </c>
      <c r="G212" s="10">
        <f t="shared" si="40"/>
        <v>2.4139660493827737</v>
      </c>
      <c r="H212" s="10">
        <f t="shared" si="51"/>
        <v>1.1499999999999999</v>
      </c>
      <c r="I212" s="10">
        <f t="shared" si="41"/>
        <v>0</v>
      </c>
      <c r="J212" s="10">
        <f t="shared" si="42"/>
        <v>2.7203756916887127</v>
      </c>
      <c r="K212" s="10">
        <f t="shared" si="43"/>
        <v>0.30640964230593903</v>
      </c>
      <c r="L212" s="10">
        <f t="shared" si="44"/>
        <v>26473.793095233133</v>
      </c>
      <c r="M212" s="10"/>
      <c r="N212">
        <f t="shared" si="47"/>
        <v>1000000</v>
      </c>
      <c r="O212">
        <f t="shared" si="48"/>
        <v>-26473.793095233133</v>
      </c>
      <c r="P212">
        <f t="shared" si="45"/>
        <v>0</v>
      </c>
      <c r="Q212">
        <f t="shared" si="49"/>
        <v>0</v>
      </c>
      <c r="S212">
        <f t="shared" si="50"/>
        <v>622197.70119047607</v>
      </c>
      <c r="T212">
        <f t="shared" si="46"/>
        <v>0</v>
      </c>
    </row>
    <row r="213" spans="1:20">
      <c r="A213" s="7">
        <v>35960</v>
      </c>
      <c r="B213" s="6">
        <v>1.3</v>
      </c>
      <c r="C213" s="8">
        <v>0</v>
      </c>
      <c r="D213" s="9">
        <v>2.4139660493827737</v>
      </c>
      <c r="E213" s="10">
        <v>1.0218671774691359</v>
      </c>
      <c r="F213" s="10">
        <f t="shared" si="39"/>
        <v>2.3594835325476993</v>
      </c>
      <c r="G213" s="10">
        <f t="shared" si="40"/>
        <v>2.4139660493827737</v>
      </c>
      <c r="H213" s="10">
        <f t="shared" si="51"/>
        <v>1.4749999999999999</v>
      </c>
      <c r="I213" s="10">
        <f t="shared" si="41"/>
        <v>0</v>
      </c>
      <c r="J213" s="10">
        <f t="shared" si="42"/>
        <v>2.7203756916887127</v>
      </c>
      <c r="K213" s="10">
        <f t="shared" si="43"/>
        <v>0.30640964230593903</v>
      </c>
      <c r="L213" s="10">
        <f t="shared" si="44"/>
        <v>26473.793095233133</v>
      </c>
      <c r="M213" s="10"/>
      <c r="N213">
        <f t="shared" si="47"/>
        <v>973526.20690476685</v>
      </c>
      <c r="O213">
        <f t="shared" si="48"/>
        <v>-26473.793095233133</v>
      </c>
      <c r="P213">
        <f t="shared" si="45"/>
        <v>0</v>
      </c>
      <c r="Q213">
        <f t="shared" si="49"/>
        <v>0</v>
      </c>
      <c r="S213">
        <f t="shared" si="50"/>
        <v>595723.90809524292</v>
      </c>
      <c r="T213">
        <f t="shared" si="46"/>
        <v>0</v>
      </c>
    </row>
    <row r="214" spans="1:20">
      <c r="A214" s="7">
        <v>35961</v>
      </c>
      <c r="B214" s="6">
        <v>4</v>
      </c>
      <c r="C214" s="8">
        <v>0</v>
      </c>
      <c r="D214" s="9">
        <v>2.413966049382601</v>
      </c>
      <c r="E214" s="10">
        <v>1.0218671774691359</v>
      </c>
      <c r="F214" s="10">
        <f t="shared" si="39"/>
        <v>2.3594835325476993</v>
      </c>
      <c r="G214" s="10">
        <f t="shared" si="40"/>
        <v>2.413966049382601</v>
      </c>
      <c r="H214" s="10">
        <f t="shared" si="51"/>
        <v>2.1</v>
      </c>
      <c r="I214" s="10">
        <f t="shared" si="41"/>
        <v>0</v>
      </c>
      <c r="J214" s="10">
        <f t="shared" si="42"/>
        <v>2.7203756916887127</v>
      </c>
      <c r="K214" s="10">
        <f t="shared" si="43"/>
        <v>0.30640964230611178</v>
      </c>
      <c r="L214" s="10">
        <f t="shared" si="44"/>
        <v>26473.793095248056</v>
      </c>
      <c r="M214" s="10"/>
      <c r="N214">
        <f t="shared" si="47"/>
        <v>947052.4138095337</v>
      </c>
      <c r="O214">
        <f t="shared" si="48"/>
        <v>-26473.793095248056</v>
      </c>
      <c r="P214">
        <f t="shared" si="45"/>
        <v>0</v>
      </c>
      <c r="Q214">
        <f t="shared" si="49"/>
        <v>0</v>
      </c>
      <c r="S214">
        <f t="shared" si="50"/>
        <v>569250.11500000977</v>
      </c>
      <c r="T214">
        <f t="shared" si="46"/>
        <v>0</v>
      </c>
    </row>
    <row r="215" spans="1:20">
      <c r="A215" s="7">
        <v>35962</v>
      </c>
      <c r="B215" s="6">
        <v>2</v>
      </c>
      <c r="C215" s="8">
        <v>0</v>
      </c>
      <c r="D215" s="9">
        <v>4.2106481481481479</v>
      </c>
      <c r="E215" s="10">
        <v>1.0218671774691359</v>
      </c>
      <c r="F215" s="10">
        <f t="shared" si="39"/>
        <v>2.3594835325476993</v>
      </c>
      <c r="G215" s="10">
        <f t="shared" si="40"/>
        <v>4.2106481481481479</v>
      </c>
      <c r="H215" s="10">
        <f t="shared" si="51"/>
        <v>2.2000000000000002</v>
      </c>
      <c r="I215" s="10">
        <f t="shared" si="41"/>
        <v>0</v>
      </c>
      <c r="J215" s="10">
        <f t="shared" si="42"/>
        <v>2.7203756916887127</v>
      </c>
      <c r="K215" s="10">
        <f t="shared" si="43"/>
        <v>0</v>
      </c>
      <c r="L215" s="10">
        <f t="shared" si="44"/>
        <v>0</v>
      </c>
      <c r="M215" s="10"/>
      <c r="N215">
        <f t="shared" si="47"/>
        <v>920578.62071428564</v>
      </c>
      <c r="O215">
        <f t="shared" si="48"/>
        <v>128759.5402380952</v>
      </c>
      <c r="P215">
        <f t="shared" si="45"/>
        <v>0</v>
      </c>
      <c r="Q215">
        <f t="shared" si="49"/>
        <v>0</v>
      </c>
      <c r="S215">
        <f t="shared" si="50"/>
        <v>542776.32190476172</v>
      </c>
      <c r="T215">
        <f t="shared" si="46"/>
        <v>0</v>
      </c>
    </row>
    <row r="216" spans="1:20">
      <c r="A216" s="7">
        <v>35963</v>
      </c>
      <c r="B216" s="6">
        <v>0</v>
      </c>
      <c r="C216" s="8">
        <v>0</v>
      </c>
      <c r="D216" s="9">
        <v>3.6979166666666665</v>
      </c>
      <c r="E216" s="10">
        <v>1.0218671774691359</v>
      </c>
      <c r="F216" s="10">
        <f t="shared" si="39"/>
        <v>2.3594835325476993</v>
      </c>
      <c r="G216" s="10">
        <f t="shared" si="40"/>
        <v>3.6979166666666665</v>
      </c>
      <c r="H216" s="10">
        <f t="shared" si="51"/>
        <v>1.825</v>
      </c>
      <c r="I216" s="10">
        <f t="shared" si="41"/>
        <v>0</v>
      </c>
      <c r="J216" s="10">
        <f t="shared" si="42"/>
        <v>2.7203756916887127</v>
      </c>
      <c r="K216" s="10">
        <f t="shared" si="43"/>
        <v>0</v>
      </c>
      <c r="L216" s="10">
        <f t="shared" si="44"/>
        <v>0</v>
      </c>
      <c r="M216" s="10"/>
      <c r="N216">
        <f t="shared" si="47"/>
        <v>1000000</v>
      </c>
      <c r="O216">
        <f t="shared" si="48"/>
        <v>84459.5402380952</v>
      </c>
      <c r="P216">
        <f t="shared" si="45"/>
        <v>0</v>
      </c>
      <c r="Q216">
        <f t="shared" si="49"/>
        <v>0</v>
      </c>
      <c r="S216">
        <f t="shared" si="50"/>
        <v>542776.32190476172</v>
      </c>
      <c r="T216">
        <f t="shared" si="46"/>
        <v>0</v>
      </c>
    </row>
    <row r="217" spans="1:20">
      <c r="A217" s="7">
        <v>35964</v>
      </c>
      <c r="B217" s="6">
        <v>0</v>
      </c>
      <c r="C217" s="8">
        <v>0</v>
      </c>
      <c r="D217" s="9">
        <v>4.6932870370370372</v>
      </c>
      <c r="E217" s="10">
        <v>1.0218671774691359</v>
      </c>
      <c r="F217" s="10">
        <f t="shared" si="39"/>
        <v>2.3594835325476993</v>
      </c>
      <c r="G217" s="10">
        <f t="shared" si="40"/>
        <v>4.6932870370370372</v>
      </c>
      <c r="H217" s="10">
        <f t="shared" si="51"/>
        <v>1.5</v>
      </c>
      <c r="I217" s="10">
        <f t="shared" si="41"/>
        <v>0</v>
      </c>
      <c r="J217" s="10">
        <f t="shared" si="42"/>
        <v>2.7203756916887127</v>
      </c>
      <c r="K217" s="10">
        <f t="shared" si="43"/>
        <v>0</v>
      </c>
      <c r="L217" s="10">
        <f t="shared" si="44"/>
        <v>0</v>
      </c>
      <c r="M217" s="10"/>
      <c r="N217">
        <f t="shared" si="47"/>
        <v>1000000</v>
      </c>
      <c r="O217">
        <f t="shared" si="48"/>
        <v>170459.54023809524</v>
      </c>
      <c r="P217">
        <f t="shared" si="45"/>
        <v>0</v>
      </c>
      <c r="Q217">
        <f t="shared" si="49"/>
        <v>0</v>
      </c>
      <c r="S217">
        <f t="shared" si="50"/>
        <v>542776.32190476172</v>
      </c>
      <c r="T217">
        <f t="shared" si="46"/>
        <v>0</v>
      </c>
    </row>
    <row r="218" spans="1:20">
      <c r="A218" s="7">
        <v>35965</v>
      </c>
      <c r="B218" s="6">
        <v>0</v>
      </c>
      <c r="C218" s="8">
        <v>0</v>
      </c>
      <c r="D218" s="9">
        <v>3.6516203703703702</v>
      </c>
      <c r="E218" s="10">
        <v>1.0218671774691359</v>
      </c>
      <c r="F218" s="10">
        <f t="shared" si="39"/>
        <v>2.3594835325476993</v>
      </c>
      <c r="G218" s="10">
        <f t="shared" si="40"/>
        <v>3.6516203703703702</v>
      </c>
      <c r="H218" s="10">
        <f t="shared" si="51"/>
        <v>0.5</v>
      </c>
      <c r="I218" s="10">
        <f t="shared" si="41"/>
        <v>0</v>
      </c>
      <c r="J218" s="10">
        <f t="shared" si="42"/>
        <v>2.7203756916887127</v>
      </c>
      <c r="K218" s="10">
        <f t="shared" si="43"/>
        <v>0</v>
      </c>
      <c r="L218" s="10">
        <f t="shared" si="44"/>
        <v>0</v>
      </c>
      <c r="M218" s="10"/>
      <c r="N218">
        <f t="shared" si="47"/>
        <v>1000000</v>
      </c>
      <c r="O218">
        <f t="shared" si="48"/>
        <v>80459.540238095215</v>
      </c>
      <c r="P218">
        <f t="shared" si="45"/>
        <v>0</v>
      </c>
      <c r="Q218">
        <f t="shared" si="49"/>
        <v>0</v>
      </c>
      <c r="S218">
        <f t="shared" si="50"/>
        <v>542776.32190476172</v>
      </c>
      <c r="T218">
        <f t="shared" si="46"/>
        <v>0</v>
      </c>
    </row>
    <row r="219" spans="1:20">
      <c r="A219" s="7">
        <v>35966</v>
      </c>
      <c r="B219" s="6">
        <v>0</v>
      </c>
      <c r="C219" s="8">
        <v>0</v>
      </c>
      <c r="D219" s="9">
        <v>3.3819444444444446</v>
      </c>
      <c r="E219" s="10">
        <v>1.0218671774691359</v>
      </c>
      <c r="F219" s="10">
        <f t="shared" si="39"/>
        <v>2.3594835325476993</v>
      </c>
      <c r="G219" s="10">
        <f t="shared" si="40"/>
        <v>3.3819444444444446</v>
      </c>
      <c r="H219" s="10">
        <f t="shared" si="51"/>
        <v>0</v>
      </c>
      <c r="I219" s="10">
        <f t="shared" si="41"/>
        <v>0</v>
      </c>
      <c r="J219" s="10">
        <f t="shared" si="42"/>
        <v>2.7203756916887127</v>
      </c>
      <c r="K219" s="10">
        <f t="shared" si="43"/>
        <v>0</v>
      </c>
      <c r="L219" s="10">
        <f t="shared" si="44"/>
        <v>0</v>
      </c>
      <c r="M219" s="10"/>
      <c r="N219">
        <f t="shared" si="47"/>
        <v>1000000</v>
      </c>
      <c r="O219">
        <f t="shared" si="48"/>
        <v>57159.540238095236</v>
      </c>
      <c r="P219">
        <f t="shared" si="45"/>
        <v>0</v>
      </c>
      <c r="Q219">
        <f t="shared" si="49"/>
        <v>0</v>
      </c>
      <c r="S219">
        <f t="shared" si="50"/>
        <v>542776.32190476172</v>
      </c>
      <c r="T219">
        <f t="shared" si="46"/>
        <v>0</v>
      </c>
    </row>
    <row r="220" spans="1:20">
      <c r="A220" s="7">
        <v>35967</v>
      </c>
      <c r="B220" s="6">
        <v>0</v>
      </c>
      <c r="C220" s="8">
        <v>0</v>
      </c>
      <c r="D220" s="9">
        <v>2.5324074074074074</v>
      </c>
      <c r="E220" s="10">
        <v>1.0218671774691359</v>
      </c>
      <c r="F220" s="10">
        <f t="shared" si="39"/>
        <v>2.3594835325476993</v>
      </c>
      <c r="G220" s="10">
        <f t="shared" si="40"/>
        <v>2.5324074074074074</v>
      </c>
      <c r="H220" s="10">
        <f t="shared" si="51"/>
        <v>0</v>
      </c>
      <c r="I220" s="10">
        <f t="shared" si="41"/>
        <v>0</v>
      </c>
      <c r="J220" s="10">
        <f t="shared" si="42"/>
        <v>2.7203756916887127</v>
      </c>
      <c r="K220" s="10">
        <f t="shared" si="43"/>
        <v>0.1879682842813053</v>
      </c>
      <c r="L220" s="10">
        <f t="shared" si="44"/>
        <v>16240.459761904778</v>
      </c>
      <c r="M220" s="10"/>
      <c r="N220">
        <f t="shared" si="47"/>
        <v>1000000</v>
      </c>
      <c r="O220">
        <f t="shared" si="48"/>
        <v>-16240.459761904778</v>
      </c>
      <c r="P220">
        <f t="shared" si="45"/>
        <v>0</v>
      </c>
      <c r="Q220">
        <f t="shared" si="49"/>
        <v>0</v>
      </c>
      <c r="S220">
        <f t="shared" si="50"/>
        <v>542776.32190476172</v>
      </c>
      <c r="T220">
        <f t="shared" si="46"/>
        <v>0</v>
      </c>
    </row>
    <row r="221" spans="1:20">
      <c r="A221" s="7">
        <v>35968</v>
      </c>
      <c r="B221" s="6">
        <v>0</v>
      </c>
      <c r="C221" s="8">
        <v>0</v>
      </c>
      <c r="D221" s="9">
        <v>2.5324074074074074</v>
      </c>
      <c r="E221" s="10">
        <v>1.0218671774691359</v>
      </c>
      <c r="F221" s="10">
        <f t="shared" si="39"/>
        <v>2.3594835325476993</v>
      </c>
      <c r="G221" s="10">
        <f t="shared" si="40"/>
        <v>2.5324074074074074</v>
      </c>
      <c r="H221" s="10">
        <f t="shared" si="51"/>
        <v>0</v>
      </c>
      <c r="I221" s="10">
        <f t="shared" si="41"/>
        <v>0</v>
      </c>
      <c r="J221" s="10">
        <f t="shared" si="42"/>
        <v>2.7203756916887127</v>
      </c>
      <c r="K221" s="10">
        <f t="shared" si="43"/>
        <v>0.1879682842813053</v>
      </c>
      <c r="L221" s="10">
        <f t="shared" si="44"/>
        <v>16240.459761904778</v>
      </c>
      <c r="M221" s="10"/>
      <c r="N221">
        <f t="shared" si="47"/>
        <v>983759.54023809521</v>
      </c>
      <c r="O221">
        <f t="shared" si="48"/>
        <v>-16240.459761904778</v>
      </c>
      <c r="P221">
        <f t="shared" si="45"/>
        <v>0</v>
      </c>
      <c r="Q221">
        <f t="shared" si="49"/>
        <v>0</v>
      </c>
      <c r="S221">
        <f t="shared" si="50"/>
        <v>526535.86214285693</v>
      </c>
      <c r="T221">
        <f t="shared" si="46"/>
        <v>0</v>
      </c>
    </row>
    <row r="222" spans="1:20">
      <c r="A222" s="7">
        <v>35969</v>
      </c>
      <c r="B222" s="6">
        <v>0</v>
      </c>
      <c r="C222" s="8">
        <v>0</v>
      </c>
      <c r="D222" s="9">
        <v>1.7071759259259258</v>
      </c>
      <c r="E222" s="10">
        <v>1.0218671774691359</v>
      </c>
      <c r="F222" s="10">
        <f t="shared" si="39"/>
        <v>2.3594835325476993</v>
      </c>
      <c r="G222" s="10">
        <f t="shared" si="40"/>
        <v>1.7071759259259258</v>
      </c>
      <c r="H222" s="10">
        <f t="shared" si="51"/>
        <v>0</v>
      </c>
      <c r="I222" s="10">
        <f t="shared" si="41"/>
        <v>0</v>
      </c>
      <c r="J222" s="10">
        <f t="shared" si="42"/>
        <v>2.7203756916887127</v>
      </c>
      <c r="K222" s="10">
        <f t="shared" si="43"/>
        <v>1.0131997657627869</v>
      </c>
      <c r="L222" s="10">
        <f t="shared" si="44"/>
        <v>87540.459761904785</v>
      </c>
      <c r="M222" s="10"/>
      <c r="N222">
        <f t="shared" si="47"/>
        <v>967519.08047619043</v>
      </c>
      <c r="O222">
        <f t="shared" si="48"/>
        <v>-87540.459761904785</v>
      </c>
      <c r="P222">
        <f t="shared" si="45"/>
        <v>0</v>
      </c>
      <c r="Q222">
        <f t="shared" si="49"/>
        <v>0</v>
      </c>
      <c r="S222">
        <f t="shared" si="50"/>
        <v>510295.40238095215</v>
      </c>
      <c r="T222">
        <f t="shared" si="46"/>
        <v>0</v>
      </c>
    </row>
    <row r="223" spans="1:20">
      <c r="A223" s="7">
        <v>35970</v>
      </c>
      <c r="B223" s="6">
        <v>0</v>
      </c>
      <c r="C223" s="8">
        <v>0</v>
      </c>
      <c r="D223" s="9">
        <v>1.8611111111111112</v>
      </c>
      <c r="E223" s="10">
        <v>1.0218671774691359</v>
      </c>
      <c r="F223" s="10">
        <f t="shared" si="39"/>
        <v>2.3594835325476993</v>
      </c>
      <c r="G223" s="10">
        <f t="shared" si="40"/>
        <v>1.8611111111111112</v>
      </c>
      <c r="H223" s="10">
        <f t="shared" si="51"/>
        <v>0</v>
      </c>
      <c r="I223" s="10">
        <f t="shared" si="41"/>
        <v>0</v>
      </c>
      <c r="J223" s="10">
        <f t="shared" si="42"/>
        <v>2.7203756916887127</v>
      </c>
      <c r="K223" s="10">
        <f t="shared" si="43"/>
        <v>0.85926458057760158</v>
      </c>
      <c r="L223" s="10">
        <f t="shared" si="44"/>
        <v>74240.459761904771</v>
      </c>
      <c r="M223" s="10"/>
      <c r="N223">
        <f t="shared" si="47"/>
        <v>879978.62071428564</v>
      </c>
      <c r="O223">
        <f t="shared" si="48"/>
        <v>-74240.459761904771</v>
      </c>
      <c r="P223">
        <f t="shared" si="45"/>
        <v>0</v>
      </c>
      <c r="Q223">
        <f t="shared" si="49"/>
        <v>0</v>
      </c>
      <c r="S223">
        <f t="shared" si="50"/>
        <v>422754.94261904736</v>
      </c>
      <c r="T223">
        <f t="shared" si="46"/>
        <v>0</v>
      </c>
    </row>
    <row r="224" spans="1:20">
      <c r="A224" s="7">
        <v>35971</v>
      </c>
      <c r="B224" s="6">
        <v>0</v>
      </c>
      <c r="C224" s="8">
        <v>0</v>
      </c>
      <c r="D224" s="9">
        <v>3.4733796296296298</v>
      </c>
      <c r="E224" s="10">
        <v>1.0218671774691359</v>
      </c>
      <c r="F224" s="10">
        <f t="shared" si="39"/>
        <v>2.3594835325476993</v>
      </c>
      <c r="G224" s="10">
        <f t="shared" si="40"/>
        <v>3.4733796296296298</v>
      </c>
      <c r="H224" s="10">
        <f t="shared" si="51"/>
        <v>0</v>
      </c>
      <c r="I224" s="10">
        <f t="shared" si="41"/>
        <v>0</v>
      </c>
      <c r="J224" s="10">
        <f t="shared" si="42"/>
        <v>2.7203756916887127</v>
      </c>
      <c r="K224" s="10">
        <f t="shared" si="43"/>
        <v>0</v>
      </c>
      <c r="L224" s="10">
        <f t="shared" si="44"/>
        <v>0</v>
      </c>
      <c r="M224" s="10"/>
      <c r="N224">
        <f t="shared" si="47"/>
        <v>805738.16095238086</v>
      </c>
      <c r="O224">
        <f t="shared" si="48"/>
        <v>65059.540238095229</v>
      </c>
      <c r="P224">
        <f t="shared" si="45"/>
        <v>0</v>
      </c>
      <c r="Q224">
        <f t="shared" si="49"/>
        <v>0</v>
      </c>
      <c r="S224">
        <f t="shared" si="50"/>
        <v>348514.48285714258</v>
      </c>
      <c r="T224">
        <f t="shared" si="46"/>
        <v>0</v>
      </c>
    </row>
    <row r="225" spans="1:20">
      <c r="A225" s="7">
        <v>35972</v>
      </c>
      <c r="B225" s="6">
        <v>0</v>
      </c>
      <c r="C225" s="8">
        <v>0</v>
      </c>
      <c r="D225" s="9">
        <v>2.9004629629629628</v>
      </c>
      <c r="E225" s="10">
        <v>1.0218671774691359</v>
      </c>
      <c r="F225" s="10">
        <f t="shared" si="39"/>
        <v>2.3594835325476993</v>
      </c>
      <c r="G225" s="10">
        <f t="shared" si="40"/>
        <v>2.9004629629629628</v>
      </c>
      <c r="H225" s="10">
        <f t="shared" si="51"/>
        <v>0</v>
      </c>
      <c r="I225" s="10">
        <f t="shared" si="41"/>
        <v>0</v>
      </c>
      <c r="J225" s="10">
        <f t="shared" si="42"/>
        <v>2.7203756916887127</v>
      </c>
      <c r="K225" s="10">
        <f t="shared" si="43"/>
        <v>0</v>
      </c>
      <c r="L225" s="10">
        <f t="shared" si="44"/>
        <v>0</v>
      </c>
      <c r="M225" s="10"/>
      <c r="N225">
        <f t="shared" si="47"/>
        <v>870797.70119047607</v>
      </c>
      <c r="O225">
        <f t="shared" si="48"/>
        <v>15559.540238095205</v>
      </c>
      <c r="P225">
        <f t="shared" si="45"/>
        <v>0</v>
      </c>
      <c r="Q225">
        <f t="shared" si="49"/>
        <v>0</v>
      </c>
      <c r="S225">
        <f t="shared" si="50"/>
        <v>348514.48285714258</v>
      </c>
      <c r="T225">
        <f t="shared" si="46"/>
        <v>0</v>
      </c>
    </row>
    <row r="226" spans="1:20">
      <c r="A226" s="7">
        <v>35973</v>
      </c>
      <c r="B226" s="6">
        <v>0</v>
      </c>
      <c r="C226" s="8">
        <v>0</v>
      </c>
      <c r="D226" s="9">
        <v>0.105</v>
      </c>
      <c r="E226" s="10">
        <v>1.0218671774691359</v>
      </c>
      <c r="F226" s="10">
        <f t="shared" si="39"/>
        <v>2.3594835325476993</v>
      </c>
      <c r="G226" s="10">
        <f t="shared" si="40"/>
        <v>0.105</v>
      </c>
      <c r="H226" s="10">
        <f t="shared" si="51"/>
        <v>0</v>
      </c>
      <c r="I226" s="10">
        <f t="shared" si="41"/>
        <v>0</v>
      </c>
      <c r="J226" s="10">
        <f t="shared" si="42"/>
        <v>2.7203756916887127</v>
      </c>
      <c r="K226" s="10">
        <f t="shared" si="43"/>
        <v>2.6153756916887128</v>
      </c>
      <c r="L226" s="10">
        <f t="shared" si="44"/>
        <v>225968.45976190479</v>
      </c>
      <c r="M226" s="10"/>
      <c r="N226">
        <f t="shared" si="47"/>
        <v>886357.24142857129</v>
      </c>
      <c r="O226">
        <f t="shared" si="48"/>
        <v>-225968.45976190479</v>
      </c>
      <c r="P226">
        <f t="shared" si="45"/>
        <v>0</v>
      </c>
      <c r="Q226">
        <f t="shared" si="49"/>
        <v>0</v>
      </c>
      <c r="S226">
        <f t="shared" si="50"/>
        <v>348514.48285714258</v>
      </c>
      <c r="T226">
        <f t="shared" si="46"/>
        <v>0</v>
      </c>
    </row>
    <row r="227" spans="1:20">
      <c r="A227" s="7">
        <v>35974</v>
      </c>
      <c r="B227" s="6">
        <v>0</v>
      </c>
      <c r="C227" s="8">
        <v>0</v>
      </c>
      <c r="D227" s="9">
        <v>0.105</v>
      </c>
      <c r="E227" s="10">
        <v>1.0218671774691359</v>
      </c>
      <c r="F227" s="10">
        <f t="shared" si="39"/>
        <v>2.3594835325476993</v>
      </c>
      <c r="G227" s="10">
        <f t="shared" si="40"/>
        <v>0.105</v>
      </c>
      <c r="H227" s="10">
        <f t="shared" si="51"/>
        <v>0</v>
      </c>
      <c r="I227" s="10">
        <f t="shared" si="41"/>
        <v>0</v>
      </c>
      <c r="J227" s="10">
        <f t="shared" si="42"/>
        <v>2.7203756916887127</v>
      </c>
      <c r="K227" s="10">
        <f t="shared" si="43"/>
        <v>2.6153756916887128</v>
      </c>
      <c r="L227" s="10">
        <f t="shared" si="44"/>
        <v>225968.45976190479</v>
      </c>
      <c r="M227" s="10"/>
      <c r="N227">
        <f t="shared" si="47"/>
        <v>660388.7816666665</v>
      </c>
      <c r="O227">
        <f t="shared" si="48"/>
        <v>-225968.45976190479</v>
      </c>
      <c r="P227">
        <f t="shared" si="45"/>
        <v>0</v>
      </c>
      <c r="Q227">
        <f t="shared" si="49"/>
        <v>0</v>
      </c>
      <c r="S227">
        <f t="shared" si="50"/>
        <v>122546.02309523779</v>
      </c>
      <c r="T227">
        <f t="shared" si="46"/>
        <v>0</v>
      </c>
    </row>
    <row r="228" spans="1:20">
      <c r="A228" s="7">
        <v>35975</v>
      </c>
      <c r="B228" s="6">
        <v>0</v>
      </c>
      <c r="C228" s="8">
        <v>0</v>
      </c>
      <c r="D228" s="9">
        <v>0.105</v>
      </c>
      <c r="E228" s="10">
        <v>1.0218671774691359</v>
      </c>
      <c r="F228" s="10">
        <f t="shared" si="39"/>
        <v>2.3594835325476993</v>
      </c>
      <c r="G228" s="10">
        <f t="shared" si="40"/>
        <v>0.105</v>
      </c>
      <c r="H228" s="10">
        <f t="shared" si="51"/>
        <v>0</v>
      </c>
      <c r="I228" s="10">
        <f t="shared" si="41"/>
        <v>0</v>
      </c>
      <c r="J228" s="10">
        <f t="shared" si="42"/>
        <v>2.7203756916887127</v>
      </c>
      <c r="K228" s="10">
        <f t="shared" si="43"/>
        <v>2.6153756916887128</v>
      </c>
      <c r="L228" s="10">
        <f t="shared" si="44"/>
        <v>225968.45976190479</v>
      </c>
      <c r="M228" s="10"/>
      <c r="N228">
        <f t="shared" si="47"/>
        <v>434420.32190476172</v>
      </c>
      <c r="O228">
        <f t="shared" si="48"/>
        <v>-225968.45976190479</v>
      </c>
      <c r="P228">
        <f t="shared" si="45"/>
        <v>0</v>
      </c>
      <c r="Q228">
        <f t="shared" si="49"/>
        <v>0</v>
      </c>
      <c r="S228">
        <f t="shared" si="50"/>
        <v>0</v>
      </c>
      <c r="T228">
        <f t="shared" si="46"/>
        <v>225968.45976190479</v>
      </c>
    </row>
    <row r="229" spans="1:20">
      <c r="A229" s="7">
        <v>35976</v>
      </c>
      <c r="B229" s="6">
        <v>0</v>
      </c>
      <c r="C229" s="8">
        <v>0</v>
      </c>
      <c r="D229" s="9">
        <v>0.105</v>
      </c>
      <c r="E229" s="10">
        <v>1.0218671774691359</v>
      </c>
      <c r="F229" s="10">
        <f t="shared" si="39"/>
        <v>2.3594835325476993</v>
      </c>
      <c r="G229" s="10">
        <f t="shared" si="40"/>
        <v>0.105</v>
      </c>
      <c r="H229" s="10">
        <f t="shared" si="51"/>
        <v>0</v>
      </c>
      <c r="I229" s="10">
        <f t="shared" si="41"/>
        <v>0</v>
      </c>
      <c r="J229" s="10">
        <f t="shared" si="42"/>
        <v>2.7203756916887127</v>
      </c>
      <c r="K229" s="10">
        <f t="shared" si="43"/>
        <v>2.6153756916887128</v>
      </c>
      <c r="L229" s="10">
        <f t="shared" si="44"/>
        <v>225968.45976190479</v>
      </c>
      <c r="M229" s="10"/>
      <c r="N229">
        <f t="shared" si="47"/>
        <v>208451.86214285693</v>
      </c>
      <c r="O229">
        <f t="shared" si="48"/>
        <v>-225968.45976190479</v>
      </c>
      <c r="P229">
        <f t="shared" si="45"/>
        <v>0</v>
      </c>
      <c r="Q229">
        <f t="shared" si="49"/>
        <v>0</v>
      </c>
      <c r="S229">
        <f t="shared" si="50"/>
        <v>0</v>
      </c>
      <c r="T229">
        <f t="shared" si="46"/>
        <v>225968.45976190479</v>
      </c>
    </row>
    <row r="230" spans="1:20">
      <c r="A230" s="7">
        <v>35977</v>
      </c>
      <c r="B230" s="6">
        <v>0</v>
      </c>
      <c r="C230" s="8">
        <v>0</v>
      </c>
      <c r="D230" s="9">
        <v>4.2061574074074075</v>
      </c>
      <c r="E230" s="10">
        <v>1.3844652081839903</v>
      </c>
      <c r="F230" s="10">
        <f t="shared" si="39"/>
        <v>3.0187526793019797</v>
      </c>
      <c r="G230" s="10">
        <f t="shared" si="40"/>
        <v>4.2061574074074075</v>
      </c>
      <c r="H230" s="10">
        <f t="shared" si="51"/>
        <v>0</v>
      </c>
      <c r="I230" s="10">
        <f t="shared" si="41"/>
        <v>0</v>
      </c>
      <c r="J230" s="10">
        <f t="shared" si="42"/>
        <v>3.3678721751080953</v>
      </c>
      <c r="K230" s="10">
        <f t="shared" si="43"/>
        <v>0</v>
      </c>
      <c r="L230" s="10">
        <f t="shared" si="44"/>
        <v>0</v>
      </c>
      <c r="M230" s="10"/>
      <c r="N230">
        <f t="shared" si="47"/>
        <v>0</v>
      </c>
      <c r="O230">
        <f t="shared" si="48"/>
        <v>72427.844070660576</v>
      </c>
      <c r="P230">
        <f t="shared" si="45"/>
        <v>0</v>
      </c>
      <c r="Q230">
        <f t="shared" si="49"/>
        <v>0</v>
      </c>
      <c r="S230">
        <f t="shared" si="50"/>
        <v>0</v>
      </c>
      <c r="T230">
        <f t="shared" si="46"/>
        <v>0</v>
      </c>
    </row>
    <row r="231" spans="1:20">
      <c r="A231" s="7">
        <v>35978</v>
      </c>
      <c r="B231" s="6">
        <v>0</v>
      </c>
      <c r="C231" s="8">
        <v>0</v>
      </c>
      <c r="D231" s="9">
        <v>1.8842592592592593</v>
      </c>
      <c r="E231" s="10">
        <v>1.3844652081839903</v>
      </c>
      <c r="F231" s="10">
        <f t="shared" si="39"/>
        <v>3.0187526793019797</v>
      </c>
      <c r="G231" s="10">
        <f t="shared" si="40"/>
        <v>1.8842592592592593</v>
      </c>
      <c r="H231" s="10">
        <f t="shared" si="51"/>
        <v>0</v>
      </c>
      <c r="I231" s="10">
        <f t="shared" si="41"/>
        <v>0</v>
      </c>
      <c r="J231" s="10">
        <f t="shared" si="42"/>
        <v>3.3678721751080953</v>
      </c>
      <c r="K231" s="10">
        <f t="shared" si="43"/>
        <v>1.483612915848836</v>
      </c>
      <c r="L231" s="10">
        <f t="shared" si="44"/>
        <v>128184.15592933944</v>
      </c>
      <c r="M231" s="10"/>
      <c r="N231">
        <f t="shared" si="47"/>
        <v>72427.844070660576</v>
      </c>
      <c r="O231">
        <f t="shared" si="48"/>
        <v>-128184.15592933944</v>
      </c>
      <c r="P231">
        <f t="shared" si="45"/>
        <v>0</v>
      </c>
      <c r="Q231">
        <f t="shared" si="49"/>
        <v>0</v>
      </c>
      <c r="S231">
        <f t="shared" si="50"/>
        <v>0</v>
      </c>
      <c r="T231">
        <f t="shared" si="46"/>
        <v>128184.15592933944</v>
      </c>
    </row>
    <row r="232" spans="1:20">
      <c r="A232" s="7">
        <v>35979</v>
      </c>
      <c r="B232" s="6">
        <v>0</v>
      </c>
      <c r="C232" s="8">
        <v>0</v>
      </c>
      <c r="D232" s="9">
        <v>3.3391203703703702</v>
      </c>
      <c r="E232" s="10">
        <v>1.3844652081839903</v>
      </c>
      <c r="F232" s="10">
        <f t="shared" si="39"/>
        <v>3.0187526793019797</v>
      </c>
      <c r="G232" s="10">
        <f t="shared" si="40"/>
        <v>3.3391203703703702</v>
      </c>
      <c r="H232" s="10">
        <f t="shared" si="51"/>
        <v>0</v>
      </c>
      <c r="I232" s="10">
        <f t="shared" si="41"/>
        <v>0</v>
      </c>
      <c r="J232" s="10">
        <f t="shared" si="42"/>
        <v>3.3678721751080953</v>
      </c>
      <c r="K232" s="10">
        <f t="shared" si="43"/>
        <v>2.8751804737725095E-2</v>
      </c>
      <c r="L232" s="10">
        <f t="shared" si="44"/>
        <v>2484.1559293394484</v>
      </c>
      <c r="M232" s="10"/>
      <c r="N232">
        <f t="shared" si="47"/>
        <v>0</v>
      </c>
      <c r="O232">
        <f t="shared" si="48"/>
        <v>-2484.1559293394484</v>
      </c>
      <c r="P232">
        <f t="shared" si="45"/>
        <v>0</v>
      </c>
      <c r="Q232">
        <f t="shared" si="49"/>
        <v>2484.1559293394484</v>
      </c>
      <c r="S232">
        <f t="shared" si="50"/>
        <v>0</v>
      </c>
      <c r="T232">
        <f t="shared" si="46"/>
        <v>2484.1559293394484</v>
      </c>
    </row>
    <row r="233" spans="1:20">
      <c r="A233" s="7">
        <v>35980</v>
      </c>
      <c r="B233" s="6">
        <v>0</v>
      </c>
      <c r="C233" s="8">
        <v>0</v>
      </c>
      <c r="D233" s="9">
        <v>1.7337962962962963</v>
      </c>
      <c r="E233" s="10">
        <v>1.3844652081839903</v>
      </c>
      <c r="F233" s="10">
        <f t="shared" si="39"/>
        <v>3.0187526793019797</v>
      </c>
      <c r="G233" s="10">
        <f t="shared" si="40"/>
        <v>1.7337962962962963</v>
      </c>
      <c r="H233" s="10">
        <f t="shared" si="51"/>
        <v>0</v>
      </c>
      <c r="I233" s="10">
        <f t="shared" si="41"/>
        <v>0</v>
      </c>
      <c r="J233" s="10">
        <f t="shared" si="42"/>
        <v>3.3678721751080953</v>
      </c>
      <c r="K233" s="10">
        <f t="shared" si="43"/>
        <v>1.6340758788117991</v>
      </c>
      <c r="L233" s="10">
        <f t="shared" si="44"/>
        <v>141184.15592933944</v>
      </c>
      <c r="M233" s="10"/>
      <c r="N233">
        <f t="shared" si="47"/>
        <v>0</v>
      </c>
      <c r="O233">
        <f t="shared" si="48"/>
        <v>-141184.15592933944</v>
      </c>
      <c r="P233">
        <f t="shared" si="45"/>
        <v>0</v>
      </c>
      <c r="Q233">
        <f t="shared" si="49"/>
        <v>141184.15592933944</v>
      </c>
      <c r="S233">
        <f t="shared" si="50"/>
        <v>0</v>
      </c>
      <c r="T233">
        <f t="shared" si="46"/>
        <v>141184.15592933944</v>
      </c>
    </row>
    <row r="234" spans="1:20">
      <c r="A234" s="7">
        <v>35981</v>
      </c>
      <c r="B234" s="6">
        <v>0</v>
      </c>
      <c r="C234" s="8">
        <v>0</v>
      </c>
      <c r="D234" s="9">
        <v>1.7158564814814814</v>
      </c>
      <c r="E234" s="10">
        <v>1.3844652081839903</v>
      </c>
      <c r="F234" s="10">
        <f t="shared" si="39"/>
        <v>3.0187526793019797</v>
      </c>
      <c r="G234" s="10">
        <f t="shared" si="40"/>
        <v>1.7158564814814814</v>
      </c>
      <c r="H234" s="10">
        <f t="shared" si="51"/>
        <v>0</v>
      </c>
      <c r="I234" s="10">
        <f t="shared" si="41"/>
        <v>0</v>
      </c>
      <c r="J234" s="10">
        <f t="shared" si="42"/>
        <v>3.3678721751080953</v>
      </c>
      <c r="K234" s="10">
        <f t="shared" si="43"/>
        <v>1.6520156936266139</v>
      </c>
      <c r="L234" s="10">
        <f t="shared" si="44"/>
        <v>142734.15592933944</v>
      </c>
      <c r="M234" s="10"/>
      <c r="N234">
        <f t="shared" si="47"/>
        <v>0</v>
      </c>
      <c r="O234">
        <f t="shared" si="48"/>
        <v>-142734.15592933944</v>
      </c>
      <c r="P234">
        <f t="shared" si="45"/>
        <v>0</v>
      </c>
      <c r="Q234">
        <f t="shared" si="49"/>
        <v>142734.15592933944</v>
      </c>
      <c r="S234">
        <f t="shared" si="50"/>
        <v>0</v>
      </c>
      <c r="T234">
        <f t="shared" si="46"/>
        <v>142734.15592933944</v>
      </c>
    </row>
    <row r="235" spans="1:20">
      <c r="A235" s="7">
        <v>35982</v>
      </c>
      <c r="B235" s="6">
        <v>0</v>
      </c>
      <c r="C235" s="8">
        <v>0</v>
      </c>
      <c r="D235" s="9">
        <v>1.7158564814814814</v>
      </c>
      <c r="E235" s="10">
        <v>1.3844652081839903</v>
      </c>
      <c r="F235" s="10">
        <f t="shared" si="39"/>
        <v>3.0187526793019797</v>
      </c>
      <c r="G235" s="10">
        <f t="shared" si="40"/>
        <v>1.7158564814814814</v>
      </c>
      <c r="H235" s="10">
        <f t="shared" si="51"/>
        <v>0</v>
      </c>
      <c r="I235" s="10">
        <f t="shared" si="41"/>
        <v>0</v>
      </c>
      <c r="J235" s="10">
        <f t="shared" si="42"/>
        <v>3.3678721751080953</v>
      </c>
      <c r="K235" s="10">
        <f t="shared" si="43"/>
        <v>1.6520156936266139</v>
      </c>
      <c r="L235" s="10">
        <f t="shared" si="44"/>
        <v>142734.15592933944</v>
      </c>
      <c r="M235" s="10"/>
      <c r="N235">
        <f t="shared" si="47"/>
        <v>0</v>
      </c>
      <c r="O235">
        <f t="shared" si="48"/>
        <v>-142734.15592933944</v>
      </c>
      <c r="P235">
        <f t="shared" si="45"/>
        <v>0</v>
      </c>
      <c r="Q235">
        <f t="shared" si="49"/>
        <v>142734.15592933944</v>
      </c>
      <c r="S235">
        <f t="shared" si="50"/>
        <v>0</v>
      </c>
      <c r="T235">
        <f t="shared" si="46"/>
        <v>142734.15592933944</v>
      </c>
    </row>
    <row r="236" spans="1:20">
      <c r="A236" s="7">
        <v>35983</v>
      </c>
      <c r="B236" s="6">
        <v>0</v>
      </c>
      <c r="C236" s="8">
        <v>0</v>
      </c>
      <c r="D236" s="9">
        <v>0.105</v>
      </c>
      <c r="E236" s="10">
        <v>1.3844652081839903</v>
      </c>
      <c r="F236" s="10">
        <f t="shared" si="39"/>
        <v>3.0187526793019797</v>
      </c>
      <c r="G236" s="10">
        <f t="shared" si="40"/>
        <v>0.105</v>
      </c>
      <c r="H236" s="10">
        <f t="shared" si="51"/>
        <v>0</v>
      </c>
      <c r="I236" s="10">
        <f t="shared" si="41"/>
        <v>0</v>
      </c>
      <c r="J236" s="10">
        <f t="shared" si="42"/>
        <v>3.3678721751080953</v>
      </c>
      <c r="K236" s="10">
        <f t="shared" si="43"/>
        <v>3.2628721751080954</v>
      </c>
      <c r="L236" s="10">
        <f t="shared" si="44"/>
        <v>281912.15592933941</v>
      </c>
      <c r="M236" s="10"/>
      <c r="N236">
        <f t="shared" si="47"/>
        <v>0</v>
      </c>
      <c r="O236">
        <f t="shared" si="48"/>
        <v>-281912.15592933941</v>
      </c>
      <c r="P236">
        <f t="shared" si="45"/>
        <v>0</v>
      </c>
      <c r="Q236">
        <f t="shared" si="49"/>
        <v>281912.15592933941</v>
      </c>
      <c r="S236">
        <f t="shared" si="50"/>
        <v>0</v>
      </c>
      <c r="T236">
        <f t="shared" si="46"/>
        <v>281912.15592933941</v>
      </c>
    </row>
    <row r="237" spans="1:20">
      <c r="A237" s="7">
        <v>35984</v>
      </c>
      <c r="B237" s="6">
        <v>0</v>
      </c>
      <c r="C237" s="8">
        <v>0</v>
      </c>
      <c r="D237" s="9">
        <v>0.105</v>
      </c>
      <c r="E237" s="10">
        <v>1.3844652081839903</v>
      </c>
      <c r="F237" s="10">
        <f t="shared" si="39"/>
        <v>3.0187526793019797</v>
      </c>
      <c r="G237" s="10">
        <f t="shared" si="40"/>
        <v>0.105</v>
      </c>
      <c r="H237" s="10">
        <f t="shared" si="51"/>
        <v>0</v>
      </c>
      <c r="I237" s="10">
        <f t="shared" si="41"/>
        <v>0</v>
      </c>
      <c r="J237" s="10">
        <f t="shared" si="42"/>
        <v>3.3678721751080953</v>
      </c>
      <c r="K237" s="10">
        <f t="shared" si="43"/>
        <v>3.2628721751080954</v>
      </c>
      <c r="L237" s="10">
        <f t="shared" si="44"/>
        <v>281912.15592933941</v>
      </c>
      <c r="M237" s="10"/>
      <c r="N237">
        <f t="shared" si="47"/>
        <v>0</v>
      </c>
      <c r="O237">
        <f t="shared" si="48"/>
        <v>-281912.15592933941</v>
      </c>
      <c r="P237">
        <f t="shared" si="45"/>
        <v>0</v>
      </c>
      <c r="Q237">
        <f t="shared" si="49"/>
        <v>281912.15592933941</v>
      </c>
      <c r="S237">
        <f t="shared" si="50"/>
        <v>0</v>
      </c>
      <c r="T237">
        <f t="shared" si="46"/>
        <v>281912.15592933941</v>
      </c>
    </row>
    <row r="238" spans="1:20">
      <c r="A238" s="7">
        <v>35985</v>
      </c>
      <c r="B238" s="6">
        <v>0</v>
      </c>
      <c r="C238" s="8">
        <v>0</v>
      </c>
      <c r="D238" s="9">
        <v>0.105</v>
      </c>
      <c r="E238" s="10">
        <v>1.3844652081839903</v>
      </c>
      <c r="F238" s="10">
        <f t="shared" si="39"/>
        <v>3.0187526793019797</v>
      </c>
      <c r="G238" s="10">
        <f t="shared" si="40"/>
        <v>0.105</v>
      </c>
      <c r="H238" s="10">
        <f t="shared" si="51"/>
        <v>0</v>
      </c>
      <c r="I238" s="10">
        <f t="shared" si="41"/>
        <v>0</v>
      </c>
      <c r="J238" s="10">
        <f t="shared" si="42"/>
        <v>3.3678721751080953</v>
      </c>
      <c r="K238" s="10">
        <f t="shared" si="43"/>
        <v>3.2628721751080954</v>
      </c>
      <c r="L238" s="10">
        <f t="shared" si="44"/>
        <v>281912.15592933941</v>
      </c>
      <c r="M238" s="10"/>
      <c r="N238">
        <f t="shared" si="47"/>
        <v>0</v>
      </c>
      <c r="O238">
        <f t="shared" si="48"/>
        <v>-281912.15592933941</v>
      </c>
      <c r="P238">
        <f t="shared" si="45"/>
        <v>0</v>
      </c>
      <c r="Q238">
        <f t="shared" si="49"/>
        <v>281912.15592933941</v>
      </c>
      <c r="S238">
        <f t="shared" si="50"/>
        <v>0</v>
      </c>
      <c r="T238">
        <f t="shared" si="46"/>
        <v>281912.15592933941</v>
      </c>
    </row>
    <row r="239" spans="1:20">
      <c r="A239" s="7">
        <v>35986</v>
      </c>
      <c r="B239" s="6">
        <v>0</v>
      </c>
      <c r="C239" s="8">
        <v>0</v>
      </c>
      <c r="D239" s="9">
        <v>0.105</v>
      </c>
      <c r="E239" s="10">
        <v>1.3844652081839903</v>
      </c>
      <c r="F239" s="10">
        <f t="shared" si="39"/>
        <v>3.0187526793019797</v>
      </c>
      <c r="G239" s="10">
        <f t="shared" si="40"/>
        <v>0.105</v>
      </c>
      <c r="H239" s="10">
        <f t="shared" si="51"/>
        <v>0</v>
      </c>
      <c r="I239" s="10">
        <f t="shared" si="41"/>
        <v>0</v>
      </c>
      <c r="J239" s="10">
        <f t="shared" si="42"/>
        <v>3.3678721751080953</v>
      </c>
      <c r="K239" s="10">
        <f t="shared" si="43"/>
        <v>3.2628721751080954</v>
      </c>
      <c r="L239" s="10">
        <f t="shared" si="44"/>
        <v>281912.15592933941</v>
      </c>
      <c r="M239" s="10"/>
      <c r="N239">
        <f t="shared" si="47"/>
        <v>0</v>
      </c>
      <c r="O239">
        <f t="shared" si="48"/>
        <v>-281912.15592933941</v>
      </c>
      <c r="P239">
        <f t="shared" si="45"/>
        <v>0</v>
      </c>
      <c r="Q239">
        <f t="shared" si="49"/>
        <v>281912.15592933941</v>
      </c>
      <c r="S239">
        <f t="shared" si="50"/>
        <v>0</v>
      </c>
      <c r="T239">
        <f t="shared" si="46"/>
        <v>281912.15592933941</v>
      </c>
    </row>
    <row r="240" spans="1:20">
      <c r="A240" s="7">
        <v>35987</v>
      </c>
      <c r="B240" s="6">
        <v>0</v>
      </c>
      <c r="C240" s="8">
        <v>0</v>
      </c>
      <c r="D240" s="9">
        <v>0.105</v>
      </c>
      <c r="E240" s="10">
        <v>1.3844652081839903</v>
      </c>
      <c r="F240" s="10">
        <f t="shared" si="39"/>
        <v>3.0187526793019797</v>
      </c>
      <c r="G240" s="10">
        <f t="shared" si="40"/>
        <v>0.105</v>
      </c>
      <c r="H240" s="10">
        <f t="shared" si="51"/>
        <v>0</v>
      </c>
      <c r="I240" s="10">
        <f t="shared" si="41"/>
        <v>0</v>
      </c>
      <c r="J240" s="10">
        <f t="shared" si="42"/>
        <v>3.3678721751080953</v>
      </c>
      <c r="K240" s="10">
        <f t="shared" si="43"/>
        <v>3.2628721751080954</v>
      </c>
      <c r="L240" s="10">
        <f t="shared" si="44"/>
        <v>281912.15592933941</v>
      </c>
      <c r="M240" s="10"/>
      <c r="N240">
        <f t="shared" si="47"/>
        <v>0</v>
      </c>
      <c r="O240">
        <f t="shared" si="48"/>
        <v>-281912.15592933941</v>
      </c>
      <c r="P240">
        <f t="shared" si="45"/>
        <v>0</v>
      </c>
      <c r="Q240">
        <f t="shared" si="49"/>
        <v>281912.15592933941</v>
      </c>
      <c r="S240">
        <f t="shared" si="50"/>
        <v>0</v>
      </c>
      <c r="T240">
        <f t="shared" si="46"/>
        <v>281912.15592933941</v>
      </c>
    </row>
    <row r="241" spans="1:20">
      <c r="A241" s="7">
        <v>35988</v>
      </c>
      <c r="B241" s="6">
        <v>0</v>
      </c>
      <c r="C241" s="8">
        <v>0</v>
      </c>
      <c r="D241" s="9">
        <v>0.105</v>
      </c>
      <c r="E241" s="10">
        <v>1.3844652081839903</v>
      </c>
      <c r="F241" s="10">
        <f t="shared" si="39"/>
        <v>3.0187526793019797</v>
      </c>
      <c r="G241" s="10">
        <f t="shared" si="40"/>
        <v>0.105</v>
      </c>
      <c r="H241" s="10">
        <f t="shared" si="51"/>
        <v>0</v>
      </c>
      <c r="I241" s="10">
        <f t="shared" si="41"/>
        <v>0</v>
      </c>
      <c r="J241" s="10">
        <f t="shared" si="42"/>
        <v>3.3678721751080953</v>
      </c>
      <c r="K241" s="10">
        <f t="shared" si="43"/>
        <v>3.2628721751080954</v>
      </c>
      <c r="L241" s="10">
        <f t="shared" si="44"/>
        <v>281912.15592933941</v>
      </c>
      <c r="M241" s="10"/>
      <c r="N241">
        <f t="shared" si="47"/>
        <v>0</v>
      </c>
      <c r="O241">
        <f t="shared" si="48"/>
        <v>-281912.15592933941</v>
      </c>
      <c r="P241">
        <f t="shared" si="45"/>
        <v>0</v>
      </c>
      <c r="Q241">
        <f t="shared" si="49"/>
        <v>281912.15592933941</v>
      </c>
      <c r="S241">
        <f t="shared" si="50"/>
        <v>0</v>
      </c>
      <c r="T241">
        <f t="shared" si="46"/>
        <v>281912.15592933941</v>
      </c>
    </row>
    <row r="242" spans="1:20">
      <c r="A242" s="7">
        <v>35989</v>
      </c>
      <c r="B242" s="6">
        <v>0</v>
      </c>
      <c r="C242" s="8">
        <v>0</v>
      </c>
      <c r="D242" s="9">
        <v>1.2831944444444445</v>
      </c>
      <c r="E242" s="10">
        <v>1.3844652081839903</v>
      </c>
      <c r="F242" s="10">
        <f t="shared" si="39"/>
        <v>3.0187526793019797</v>
      </c>
      <c r="G242" s="10">
        <f t="shared" si="40"/>
        <v>1.2831944444444445</v>
      </c>
      <c r="H242" s="10">
        <f t="shared" si="51"/>
        <v>0</v>
      </c>
      <c r="I242" s="10">
        <f t="shared" si="41"/>
        <v>0</v>
      </c>
      <c r="J242" s="10">
        <f t="shared" si="42"/>
        <v>3.3678721751080953</v>
      </c>
      <c r="K242" s="10">
        <f t="shared" si="43"/>
        <v>2.0846777306636506</v>
      </c>
      <c r="L242" s="10">
        <f t="shared" si="44"/>
        <v>180116.15592933941</v>
      </c>
      <c r="M242" s="10"/>
      <c r="N242">
        <f t="shared" si="47"/>
        <v>0</v>
      </c>
      <c r="O242">
        <f t="shared" si="48"/>
        <v>-180116.15592933941</v>
      </c>
      <c r="P242">
        <f t="shared" si="45"/>
        <v>0</v>
      </c>
      <c r="Q242">
        <f t="shared" si="49"/>
        <v>180116.15592933941</v>
      </c>
      <c r="S242">
        <f t="shared" si="50"/>
        <v>0</v>
      </c>
      <c r="T242">
        <f t="shared" si="46"/>
        <v>180116.15592933941</v>
      </c>
    </row>
    <row r="243" spans="1:20">
      <c r="A243" s="7">
        <v>35990</v>
      </c>
      <c r="B243" s="6">
        <v>0</v>
      </c>
      <c r="C243" s="8">
        <v>0</v>
      </c>
      <c r="D243" s="9">
        <v>2.5625</v>
      </c>
      <c r="E243" s="10">
        <v>1.3844652081839903</v>
      </c>
      <c r="F243" s="10">
        <f t="shared" si="39"/>
        <v>3.0187526793019797</v>
      </c>
      <c r="G243" s="10">
        <f t="shared" si="40"/>
        <v>2.5625</v>
      </c>
      <c r="H243" s="10">
        <f t="shared" si="51"/>
        <v>0</v>
      </c>
      <c r="I243" s="10">
        <f t="shared" si="41"/>
        <v>0</v>
      </c>
      <c r="J243" s="10">
        <f t="shared" si="42"/>
        <v>3.3678721751080953</v>
      </c>
      <c r="K243" s="10">
        <f t="shared" si="43"/>
        <v>0.80537217510809533</v>
      </c>
      <c r="L243" s="10">
        <f t="shared" si="44"/>
        <v>69584.155929339438</v>
      </c>
      <c r="M243" s="10"/>
      <c r="N243">
        <f t="shared" si="47"/>
        <v>0</v>
      </c>
      <c r="O243">
        <f t="shared" si="48"/>
        <v>-69584.155929339438</v>
      </c>
      <c r="P243">
        <f t="shared" si="45"/>
        <v>0</v>
      </c>
      <c r="Q243">
        <f t="shared" si="49"/>
        <v>69584.155929339438</v>
      </c>
      <c r="S243">
        <f t="shared" si="50"/>
        <v>0</v>
      </c>
      <c r="T243">
        <f t="shared" si="46"/>
        <v>69584.155929339438</v>
      </c>
    </row>
    <row r="244" spans="1:20">
      <c r="A244" s="7">
        <v>35991</v>
      </c>
      <c r="B244" s="6">
        <v>31.3</v>
      </c>
      <c r="C244" s="8">
        <v>0</v>
      </c>
      <c r="D244" s="9">
        <v>2.644675925925926</v>
      </c>
      <c r="E244" s="10">
        <v>1.3844652081839903</v>
      </c>
      <c r="F244" s="10">
        <f t="shared" si="39"/>
        <v>3.0187526793019797</v>
      </c>
      <c r="G244" s="10">
        <f t="shared" si="40"/>
        <v>2.644675925925926</v>
      </c>
      <c r="H244" s="10">
        <f t="shared" si="51"/>
        <v>7.8250000000000002</v>
      </c>
      <c r="I244" s="10">
        <f t="shared" si="41"/>
        <v>31.3</v>
      </c>
      <c r="J244" s="10">
        <f t="shared" si="42"/>
        <v>0</v>
      </c>
      <c r="K244" s="10">
        <f t="shared" si="43"/>
        <v>0</v>
      </c>
      <c r="L244" s="10">
        <f t="shared" si="44"/>
        <v>0</v>
      </c>
      <c r="M244" s="10"/>
      <c r="N244">
        <f t="shared" si="47"/>
        <v>0</v>
      </c>
      <c r="O244">
        <f t="shared" si="48"/>
        <v>228500</v>
      </c>
      <c r="P244">
        <f t="shared" si="45"/>
        <v>9108300</v>
      </c>
      <c r="Q244">
        <f t="shared" si="49"/>
        <v>0</v>
      </c>
      <c r="S244">
        <f t="shared" si="50"/>
        <v>0</v>
      </c>
      <c r="T244">
        <f t="shared" si="46"/>
        <v>0</v>
      </c>
    </row>
    <row r="245" spans="1:20">
      <c r="A245" s="7">
        <v>35992</v>
      </c>
      <c r="B245" s="6">
        <v>0</v>
      </c>
      <c r="C245" s="8">
        <v>0</v>
      </c>
      <c r="D245" s="9">
        <v>1.7361111111111112</v>
      </c>
      <c r="E245" s="10">
        <v>1.3844652081839903</v>
      </c>
      <c r="F245" s="10">
        <f t="shared" si="39"/>
        <v>3.0187526793019797</v>
      </c>
      <c r="G245" s="10">
        <f t="shared" si="40"/>
        <v>1.7361111111111112</v>
      </c>
      <c r="H245" s="10">
        <f t="shared" si="51"/>
        <v>7.8250000000000002</v>
      </c>
      <c r="I245" s="10">
        <f t="shared" si="41"/>
        <v>0</v>
      </c>
      <c r="J245" s="10">
        <f t="shared" si="42"/>
        <v>3.3678721751080953</v>
      </c>
      <c r="K245" s="10">
        <f t="shared" si="43"/>
        <v>1.6317610639969842</v>
      </c>
      <c r="L245" s="10">
        <f t="shared" si="44"/>
        <v>140984.15592933944</v>
      </c>
      <c r="M245" s="10"/>
      <c r="N245">
        <f t="shared" si="47"/>
        <v>1000000</v>
      </c>
      <c r="O245">
        <f t="shared" si="48"/>
        <v>-140984.15592933944</v>
      </c>
      <c r="P245">
        <f t="shared" si="45"/>
        <v>0</v>
      </c>
      <c r="Q245">
        <f t="shared" si="49"/>
        <v>0</v>
      </c>
      <c r="S245">
        <f t="shared" si="50"/>
        <v>1000000</v>
      </c>
      <c r="T245">
        <f t="shared" si="46"/>
        <v>0</v>
      </c>
    </row>
    <row r="246" spans="1:20">
      <c r="A246" s="7">
        <v>35993</v>
      </c>
      <c r="B246" s="6">
        <v>0</v>
      </c>
      <c r="C246" s="8">
        <v>0</v>
      </c>
      <c r="D246" s="9">
        <v>0.1119999999999655</v>
      </c>
      <c r="E246" s="10">
        <v>1.3844652081839903</v>
      </c>
      <c r="F246" s="10">
        <f t="shared" si="39"/>
        <v>3.0187526793019797</v>
      </c>
      <c r="G246" s="10">
        <f t="shared" si="40"/>
        <v>0.1119999999999655</v>
      </c>
      <c r="H246" s="10">
        <f t="shared" si="51"/>
        <v>7.8250000000000002</v>
      </c>
      <c r="I246" s="10">
        <f t="shared" si="41"/>
        <v>0</v>
      </c>
      <c r="J246" s="10">
        <f t="shared" si="42"/>
        <v>3.3678721751080953</v>
      </c>
      <c r="K246" s="10">
        <f t="shared" si="43"/>
        <v>3.2558721751081299</v>
      </c>
      <c r="L246" s="10">
        <f t="shared" si="44"/>
        <v>281307.35592934245</v>
      </c>
      <c r="M246" s="10"/>
      <c r="N246">
        <f t="shared" si="47"/>
        <v>859015.84407066053</v>
      </c>
      <c r="O246">
        <f t="shared" si="48"/>
        <v>-281307.35592934245</v>
      </c>
      <c r="P246">
        <f t="shared" si="45"/>
        <v>0</v>
      </c>
      <c r="Q246">
        <f t="shared" si="49"/>
        <v>0</v>
      </c>
      <c r="S246">
        <f t="shared" si="50"/>
        <v>859015.84407066053</v>
      </c>
      <c r="T246">
        <f t="shared" si="46"/>
        <v>0</v>
      </c>
    </row>
    <row r="247" spans="1:20">
      <c r="A247" s="7">
        <v>35994</v>
      </c>
      <c r="B247" s="6">
        <v>0</v>
      </c>
      <c r="C247" s="8">
        <v>0</v>
      </c>
      <c r="D247" s="9">
        <v>0.105</v>
      </c>
      <c r="E247" s="10">
        <v>1.3844652081839903</v>
      </c>
      <c r="F247" s="10">
        <f t="shared" si="39"/>
        <v>3.0187526793019797</v>
      </c>
      <c r="G247" s="10">
        <f t="shared" si="40"/>
        <v>0.105</v>
      </c>
      <c r="H247" s="10">
        <f t="shared" si="51"/>
        <v>7.8250000000000002</v>
      </c>
      <c r="I247" s="10">
        <f t="shared" si="41"/>
        <v>0</v>
      </c>
      <c r="J247" s="10">
        <f t="shared" si="42"/>
        <v>3.3678721751080953</v>
      </c>
      <c r="K247" s="10">
        <f t="shared" si="43"/>
        <v>3.2628721751080954</v>
      </c>
      <c r="L247" s="10">
        <f t="shared" si="44"/>
        <v>281912.15592933941</v>
      </c>
      <c r="M247" s="10"/>
      <c r="N247">
        <f t="shared" si="47"/>
        <v>577708.48814131808</v>
      </c>
      <c r="O247">
        <f t="shared" si="48"/>
        <v>-281912.15592933941</v>
      </c>
      <c r="P247">
        <f t="shared" si="45"/>
        <v>0</v>
      </c>
      <c r="Q247">
        <f t="shared" si="49"/>
        <v>0</v>
      </c>
      <c r="S247">
        <f t="shared" si="50"/>
        <v>577708.48814131808</v>
      </c>
      <c r="T247">
        <f t="shared" si="46"/>
        <v>0</v>
      </c>
    </row>
    <row r="248" spans="1:20">
      <c r="A248" s="7">
        <v>35995</v>
      </c>
      <c r="B248" s="6">
        <v>0</v>
      </c>
      <c r="C248" s="8">
        <v>0</v>
      </c>
      <c r="D248" s="9">
        <v>0.105</v>
      </c>
      <c r="E248" s="10">
        <v>1.3844652081839903</v>
      </c>
      <c r="F248" s="10">
        <f t="shared" si="39"/>
        <v>3.0187526793019797</v>
      </c>
      <c r="G248" s="10">
        <f t="shared" si="40"/>
        <v>0.105</v>
      </c>
      <c r="H248" s="10">
        <f t="shared" si="51"/>
        <v>0</v>
      </c>
      <c r="I248" s="10">
        <f t="shared" si="41"/>
        <v>0</v>
      </c>
      <c r="J248" s="10">
        <f t="shared" si="42"/>
        <v>3.3678721751080953</v>
      </c>
      <c r="K248" s="10">
        <f t="shared" si="43"/>
        <v>3.2628721751080954</v>
      </c>
      <c r="L248" s="10">
        <f t="shared" si="44"/>
        <v>281912.15592933941</v>
      </c>
      <c r="M248" s="10"/>
      <c r="N248">
        <f t="shared" si="47"/>
        <v>295796.33221197868</v>
      </c>
      <c r="O248">
        <f t="shared" si="48"/>
        <v>-281912.15592933941</v>
      </c>
      <c r="P248">
        <f t="shared" si="45"/>
        <v>0</v>
      </c>
      <c r="Q248">
        <f t="shared" si="49"/>
        <v>0</v>
      </c>
      <c r="S248">
        <f t="shared" si="50"/>
        <v>295796.33221197868</v>
      </c>
      <c r="T248">
        <f t="shared" si="46"/>
        <v>0</v>
      </c>
    </row>
    <row r="249" spans="1:20">
      <c r="A249" s="7">
        <v>35996</v>
      </c>
      <c r="B249" s="6">
        <v>0</v>
      </c>
      <c r="C249" s="8">
        <v>0</v>
      </c>
      <c r="D249" s="9">
        <v>0.105</v>
      </c>
      <c r="E249" s="10">
        <v>1.3844652081839903</v>
      </c>
      <c r="F249" s="10">
        <f t="shared" si="39"/>
        <v>3.0187526793019797</v>
      </c>
      <c r="G249" s="10">
        <f t="shared" si="40"/>
        <v>0.105</v>
      </c>
      <c r="H249" s="10">
        <f t="shared" si="51"/>
        <v>0</v>
      </c>
      <c r="I249" s="10">
        <f t="shared" si="41"/>
        <v>0</v>
      </c>
      <c r="J249" s="10">
        <f t="shared" si="42"/>
        <v>3.3678721751080953</v>
      </c>
      <c r="K249" s="10">
        <f t="shared" si="43"/>
        <v>3.2628721751080954</v>
      </c>
      <c r="L249" s="10">
        <f t="shared" si="44"/>
        <v>281912.15592933941</v>
      </c>
      <c r="M249" s="10"/>
      <c r="N249">
        <f t="shared" si="47"/>
        <v>13884.176282639266</v>
      </c>
      <c r="O249">
        <f t="shared" si="48"/>
        <v>-281912.15592933941</v>
      </c>
      <c r="P249">
        <f t="shared" si="45"/>
        <v>0</v>
      </c>
      <c r="Q249">
        <f t="shared" si="49"/>
        <v>0</v>
      </c>
      <c r="S249">
        <f t="shared" si="50"/>
        <v>13884.176282639266</v>
      </c>
      <c r="T249">
        <f t="shared" si="46"/>
        <v>0</v>
      </c>
    </row>
    <row r="250" spans="1:20">
      <c r="A250" s="7">
        <v>35997</v>
      </c>
      <c r="B250" s="6">
        <v>0</v>
      </c>
      <c r="C250" s="8">
        <v>0</v>
      </c>
      <c r="D250" s="9">
        <v>2.6378148148148495</v>
      </c>
      <c r="E250" s="10">
        <v>1.3844652081839903</v>
      </c>
      <c r="F250" s="10">
        <f t="shared" si="39"/>
        <v>3.0187526793019797</v>
      </c>
      <c r="G250" s="10">
        <f t="shared" si="40"/>
        <v>2.6378148148148495</v>
      </c>
      <c r="H250" s="10">
        <f t="shared" si="51"/>
        <v>0</v>
      </c>
      <c r="I250" s="10">
        <f t="shared" si="41"/>
        <v>0</v>
      </c>
      <c r="J250" s="10">
        <f t="shared" si="42"/>
        <v>3.3678721751080953</v>
      </c>
      <c r="K250" s="10">
        <f t="shared" si="43"/>
        <v>0.73005736029324586</v>
      </c>
      <c r="L250" s="10">
        <f t="shared" si="44"/>
        <v>63076.955929336444</v>
      </c>
      <c r="M250" s="10"/>
      <c r="N250">
        <f t="shared" si="47"/>
        <v>0</v>
      </c>
      <c r="O250">
        <f t="shared" si="48"/>
        <v>-63076.955929336444</v>
      </c>
      <c r="P250">
        <f t="shared" si="45"/>
        <v>0</v>
      </c>
      <c r="Q250">
        <f t="shared" si="49"/>
        <v>63076.955929336444</v>
      </c>
      <c r="S250">
        <f t="shared" si="50"/>
        <v>0</v>
      </c>
      <c r="T250">
        <f t="shared" si="46"/>
        <v>63076.955929336444</v>
      </c>
    </row>
    <row r="251" spans="1:20">
      <c r="A251" s="7">
        <v>35998</v>
      </c>
      <c r="B251" s="6">
        <v>0</v>
      </c>
      <c r="C251" s="8">
        <v>0</v>
      </c>
      <c r="D251" s="9">
        <v>1.9895833333333333</v>
      </c>
      <c r="E251" s="10">
        <v>1.3844652081839903</v>
      </c>
      <c r="F251" s="10">
        <f t="shared" si="39"/>
        <v>3.0187526793019797</v>
      </c>
      <c r="G251" s="10">
        <f t="shared" si="40"/>
        <v>1.9895833333333333</v>
      </c>
      <c r="H251" s="10">
        <f t="shared" si="51"/>
        <v>0</v>
      </c>
      <c r="I251" s="10">
        <f t="shared" si="41"/>
        <v>0</v>
      </c>
      <c r="J251" s="10">
        <f t="shared" si="42"/>
        <v>3.3678721751080953</v>
      </c>
      <c r="K251" s="10">
        <f t="shared" si="43"/>
        <v>1.3782888417747621</v>
      </c>
      <c r="L251" s="10">
        <f t="shared" si="44"/>
        <v>119084.15592933944</v>
      </c>
      <c r="M251" s="10"/>
      <c r="N251">
        <f t="shared" si="47"/>
        <v>0</v>
      </c>
      <c r="O251">
        <f t="shared" si="48"/>
        <v>-119084.15592933944</v>
      </c>
      <c r="P251">
        <f t="shared" si="45"/>
        <v>0</v>
      </c>
      <c r="Q251">
        <f t="shared" si="49"/>
        <v>119084.15592933944</v>
      </c>
      <c r="S251">
        <f t="shared" si="50"/>
        <v>0</v>
      </c>
      <c r="T251">
        <f t="shared" si="46"/>
        <v>119084.15592933944</v>
      </c>
    </row>
    <row r="252" spans="1:20">
      <c r="A252" s="7">
        <v>35999</v>
      </c>
      <c r="B252" s="6">
        <v>0</v>
      </c>
      <c r="C252" s="8">
        <v>0</v>
      </c>
      <c r="D252" s="9">
        <v>1.818287037037037</v>
      </c>
      <c r="E252" s="10">
        <v>1.3844652081839903</v>
      </c>
      <c r="F252" s="10">
        <f t="shared" si="39"/>
        <v>3.0187526793019797</v>
      </c>
      <c r="G252" s="10">
        <f t="shared" si="40"/>
        <v>1.818287037037037</v>
      </c>
      <c r="H252" s="10">
        <f t="shared" si="51"/>
        <v>0</v>
      </c>
      <c r="I252" s="10">
        <f t="shared" si="41"/>
        <v>0</v>
      </c>
      <c r="J252" s="10">
        <f t="shared" si="42"/>
        <v>3.3678721751080953</v>
      </c>
      <c r="K252" s="10">
        <f t="shared" si="43"/>
        <v>1.5495851380710584</v>
      </c>
      <c r="L252" s="10">
        <f t="shared" si="44"/>
        <v>133884.15592933944</v>
      </c>
      <c r="M252" s="10"/>
      <c r="N252">
        <f t="shared" si="47"/>
        <v>0</v>
      </c>
      <c r="O252">
        <f t="shared" si="48"/>
        <v>-133884.15592933944</v>
      </c>
      <c r="P252">
        <f t="shared" si="45"/>
        <v>0</v>
      </c>
      <c r="Q252">
        <f t="shared" si="49"/>
        <v>133884.15592933944</v>
      </c>
      <c r="S252">
        <f t="shared" si="50"/>
        <v>0</v>
      </c>
      <c r="T252">
        <f t="shared" si="46"/>
        <v>133884.15592933944</v>
      </c>
    </row>
    <row r="253" spans="1:20">
      <c r="A253" s="7">
        <v>36000</v>
      </c>
      <c r="B253" s="6">
        <v>0</v>
      </c>
      <c r="C253" s="8">
        <v>0</v>
      </c>
      <c r="D253" s="9">
        <v>0.105</v>
      </c>
      <c r="E253" s="10">
        <v>1.3844652081839903</v>
      </c>
      <c r="F253" s="10">
        <f t="shared" si="39"/>
        <v>3.0187526793019797</v>
      </c>
      <c r="G253" s="10">
        <f t="shared" si="40"/>
        <v>0.105</v>
      </c>
      <c r="H253" s="10">
        <f t="shared" si="51"/>
        <v>0</v>
      </c>
      <c r="I253" s="10">
        <f t="shared" si="41"/>
        <v>0</v>
      </c>
      <c r="J253" s="10">
        <f t="shared" si="42"/>
        <v>3.3678721751080953</v>
      </c>
      <c r="K253" s="10">
        <f t="shared" si="43"/>
        <v>3.2628721751080954</v>
      </c>
      <c r="L253" s="10">
        <f t="shared" si="44"/>
        <v>281912.15592933941</v>
      </c>
      <c r="M253" s="10"/>
      <c r="N253">
        <f t="shared" si="47"/>
        <v>0</v>
      </c>
      <c r="O253">
        <f t="shared" si="48"/>
        <v>-281912.15592933941</v>
      </c>
      <c r="P253">
        <f t="shared" si="45"/>
        <v>0</v>
      </c>
      <c r="Q253">
        <f t="shared" si="49"/>
        <v>281912.15592933941</v>
      </c>
      <c r="S253">
        <f t="shared" si="50"/>
        <v>0</v>
      </c>
      <c r="T253">
        <f t="shared" si="46"/>
        <v>281912.15592933941</v>
      </c>
    </row>
    <row r="254" spans="1:20">
      <c r="A254" s="7">
        <v>36001</v>
      </c>
      <c r="B254" s="6">
        <v>0</v>
      </c>
      <c r="C254" s="8">
        <v>0</v>
      </c>
      <c r="D254" s="9">
        <v>0.105</v>
      </c>
      <c r="E254" s="10">
        <v>1.3844652081839903</v>
      </c>
      <c r="F254" s="10">
        <f t="shared" si="39"/>
        <v>3.0187526793019797</v>
      </c>
      <c r="G254" s="10">
        <f t="shared" si="40"/>
        <v>0.105</v>
      </c>
      <c r="H254" s="10">
        <f t="shared" si="51"/>
        <v>0</v>
      </c>
      <c r="I254" s="10">
        <f t="shared" si="41"/>
        <v>0</v>
      </c>
      <c r="J254" s="10">
        <f t="shared" si="42"/>
        <v>3.3678721751080953</v>
      </c>
      <c r="K254" s="10">
        <f t="shared" si="43"/>
        <v>3.2628721751080954</v>
      </c>
      <c r="L254" s="10">
        <f t="shared" si="44"/>
        <v>281912.15592933941</v>
      </c>
      <c r="M254" s="10"/>
      <c r="N254">
        <f t="shared" si="47"/>
        <v>0</v>
      </c>
      <c r="O254">
        <f t="shared" si="48"/>
        <v>-281912.15592933941</v>
      </c>
      <c r="P254">
        <f t="shared" si="45"/>
        <v>0</v>
      </c>
      <c r="Q254">
        <f t="shared" si="49"/>
        <v>281912.15592933941</v>
      </c>
      <c r="S254">
        <f t="shared" si="50"/>
        <v>0</v>
      </c>
      <c r="T254">
        <f t="shared" si="46"/>
        <v>281912.15592933941</v>
      </c>
    </row>
    <row r="255" spans="1:20">
      <c r="A255" s="7">
        <v>36002</v>
      </c>
      <c r="B255" s="6">
        <v>11.4</v>
      </c>
      <c r="C255" s="8">
        <v>0</v>
      </c>
      <c r="D255" s="9">
        <v>0.105</v>
      </c>
      <c r="E255" s="10">
        <v>1.3844652081839903</v>
      </c>
      <c r="F255" s="10">
        <f t="shared" si="39"/>
        <v>3.0187526793019797</v>
      </c>
      <c r="G255" s="10">
        <f t="shared" si="40"/>
        <v>0.105</v>
      </c>
      <c r="H255" s="10">
        <f t="shared" si="51"/>
        <v>2.85</v>
      </c>
      <c r="I255" s="10">
        <f t="shared" si="41"/>
        <v>0</v>
      </c>
      <c r="J255" s="10">
        <f t="shared" si="42"/>
        <v>3.3678721751080953</v>
      </c>
      <c r="K255" s="10">
        <f t="shared" si="43"/>
        <v>3.2628721751080954</v>
      </c>
      <c r="L255" s="10">
        <f t="shared" si="44"/>
        <v>281912.15592933941</v>
      </c>
      <c r="M255" s="10"/>
      <c r="N255">
        <f t="shared" si="47"/>
        <v>0</v>
      </c>
      <c r="O255">
        <f t="shared" si="48"/>
        <v>-281912.15592933941</v>
      </c>
      <c r="P255">
        <f t="shared" si="45"/>
        <v>0</v>
      </c>
      <c r="Q255">
        <f t="shared" si="49"/>
        <v>281912.15592933941</v>
      </c>
      <c r="S255">
        <f t="shared" si="50"/>
        <v>0</v>
      </c>
      <c r="T255">
        <f t="shared" si="46"/>
        <v>281912.15592933941</v>
      </c>
    </row>
    <row r="256" spans="1:20">
      <c r="A256" s="7">
        <v>36003</v>
      </c>
      <c r="B256" s="6">
        <v>1.2</v>
      </c>
      <c r="C256" s="8">
        <v>0</v>
      </c>
      <c r="D256" s="9">
        <v>0.105</v>
      </c>
      <c r="E256" s="10">
        <v>1.3844652081839903</v>
      </c>
      <c r="F256" s="10">
        <f t="shared" si="39"/>
        <v>3.0187526793019797</v>
      </c>
      <c r="G256" s="10">
        <f t="shared" si="40"/>
        <v>0.105</v>
      </c>
      <c r="H256" s="10">
        <f t="shared" si="51"/>
        <v>3.15</v>
      </c>
      <c r="I256" s="10">
        <f t="shared" si="41"/>
        <v>1.2</v>
      </c>
      <c r="J256" s="10">
        <f t="shared" si="42"/>
        <v>1.2250150322509528</v>
      </c>
      <c r="K256" s="10">
        <f t="shared" si="43"/>
        <v>1.1200150322509528</v>
      </c>
      <c r="L256" s="10">
        <f t="shared" si="44"/>
        <v>96769.298786482323</v>
      </c>
      <c r="M256" s="10"/>
      <c r="N256">
        <f t="shared" si="47"/>
        <v>0</v>
      </c>
      <c r="O256">
        <f t="shared" si="48"/>
        <v>-96769.298786482323</v>
      </c>
      <c r="P256">
        <f t="shared" si="45"/>
        <v>349200</v>
      </c>
      <c r="Q256">
        <f t="shared" si="49"/>
        <v>96769.298786482323</v>
      </c>
      <c r="S256">
        <f t="shared" si="50"/>
        <v>0</v>
      </c>
      <c r="T256">
        <f t="shared" si="46"/>
        <v>96769.298786482323</v>
      </c>
    </row>
    <row r="257" spans="1:20">
      <c r="A257" s="7">
        <v>36004</v>
      </c>
      <c r="B257" s="6">
        <v>0</v>
      </c>
      <c r="C257" s="8">
        <v>0</v>
      </c>
      <c r="D257" s="9">
        <v>0.105</v>
      </c>
      <c r="E257" s="10">
        <v>1.3844652081839903</v>
      </c>
      <c r="F257" s="10">
        <f t="shared" si="39"/>
        <v>3.0187526793019797</v>
      </c>
      <c r="G257" s="10">
        <f t="shared" si="40"/>
        <v>0.105</v>
      </c>
      <c r="H257" s="10">
        <f t="shared" si="51"/>
        <v>3.15</v>
      </c>
      <c r="I257" s="10">
        <f t="shared" si="41"/>
        <v>0</v>
      </c>
      <c r="J257" s="10">
        <f t="shared" si="42"/>
        <v>3.3678721751080953</v>
      </c>
      <c r="K257" s="10">
        <f t="shared" si="43"/>
        <v>3.2628721751080954</v>
      </c>
      <c r="L257" s="10">
        <f t="shared" si="44"/>
        <v>281912.15592933941</v>
      </c>
      <c r="M257" s="10"/>
      <c r="N257">
        <f t="shared" si="47"/>
        <v>252430.70121351769</v>
      </c>
      <c r="O257">
        <f t="shared" si="48"/>
        <v>-281912.15592933941</v>
      </c>
      <c r="P257">
        <f t="shared" si="45"/>
        <v>0</v>
      </c>
      <c r="Q257">
        <f t="shared" si="49"/>
        <v>0</v>
      </c>
      <c r="S257">
        <f t="shared" si="50"/>
        <v>252430.70121351769</v>
      </c>
      <c r="T257">
        <f t="shared" si="46"/>
        <v>0</v>
      </c>
    </row>
    <row r="258" spans="1:20">
      <c r="A258" s="7">
        <v>36005</v>
      </c>
      <c r="B258" s="6">
        <v>0</v>
      </c>
      <c r="C258" s="8">
        <v>0</v>
      </c>
      <c r="D258" s="9">
        <v>1.3164351851851852</v>
      </c>
      <c r="E258" s="10">
        <v>1.3844652081839903</v>
      </c>
      <c r="F258" s="10">
        <f t="shared" si="39"/>
        <v>3.0187526793019797</v>
      </c>
      <c r="G258" s="10">
        <f t="shared" si="40"/>
        <v>1.3164351851851852</v>
      </c>
      <c r="H258" s="10">
        <f t="shared" si="51"/>
        <v>3.15</v>
      </c>
      <c r="I258" s="10">
        <f t="shared" si="41"/>
        <v>0</v>
      </c>
      <c r="J258" s="10">
        <f t="shared" si="42"/>
        <v>3.3678721751080953</v>
      </c>
      <c r="K258" s="10">
        <f t="shared" si="43"/>
        <v>2.0514369899229101</v>
      </c>
      <c r="L258" s="10">
        <f t="shared" si="44"/>
        <v>177244.15592933944</v>
      </c>
      <c r="M258" s="10"/>
      <c r="N258">
        <f t="shared" si="47"/>
        <v>0</v>
      </c>
      <c r="O258">
        <f t="shared" si="48"/>
        <v>-177244.15592933944</v>
      </c>
      <c r="P258">
        <f t="shared" si="45"/>
        <v>0</v>
      </c>
      <c r="Q258">
        <f t="shared" si="49"/>
        <v>177244.15592933944</v>
      </c>
      <c r="S258">
        <f t="shared" si="50"/>
        <v>0</v>
      </c>
      <c r="T258">
        <f t="shared" si="46"/>
        <v>177244.15592933944</v>
      </c>
    </row>
    <row r="259" spans="1:20">
      <c r="A259" s="7">
        <v>36006</v>
      </c>
      <c r="B259" s="6">
        <v>0</v>
      </c>
      <c r="C259" s="8">
        <v>0</v>
      </c>
      <c r="D259" s="9">
        <v>3.8541666666666665</v>
      </c>
      <c r="E259" s="10">
        <v>1.3844652081839903</v>
      </c>
      <c r="F259" s="10">
        <f t="shared" si="39"/>
        <v>3.0187526793019797</v>
      </c>
      <c r="G259" s="10">
        <f t="shared" si="40"/>
        <v>3.8541666666666665</v>
      </c>
      <c r="H259" s="10">
        <f t="shared" si="51"/>
        <v>0.3</v>
      </c>
      <c r="I259" s="10">
        <f t="shared" si="41"/>
        <v>0</v>
      </c>
      <c r="J259" s="10">
        <f t="shared" si="42"/>
        <v>3.3678721751080953</v>
      </c>
      <c r="K259" s="10">
        <f t="shared" si="43"/>
        <v>0</v>
      </c>
      <c r="L259" s="10">
        <f t="shared" si="44"/>
        <v>0</v>
      </c>
      <c r="M259" s="10"/>
      <c r="N259">
        <f t="shared" si="47"/>
        <v>0</v>
      </c>
      <c r="O259">
        <f t="shared" si="48"/>
        <v>42015.844070660547</v>
      </c>
      <c r="P259">
        <f t="shared" si="45"/>
        <v>0</v>
      </c>
      <c r="Q259">
        <f t="shared" si="49"/>
        <v>0</v>
      </c>
      <c r="S259">
        <f t="shared" si="50"/>
        <v>0</v>
      </c>
      <c r="T259">
        <f t="shared" si="46"/>
        <v>0</v>
      </c>
    </row>
    <row r="260" spans="1:20">
      <c r="A260" s="7">
        <v>36007</v>
      </c>
      <c r="B260" s="6">
        <v>0</v>
      </c>
      <c r="C260" s="8">
        <v>0</v>
      </c>
      <c r="D260" s="9">
        <v>2.8923611111111112</v>
      </c>
      <c r="E260" s="10">
        <v>1.3844652081839903</v>
      </c>
      <c r="F260" s="10">
        <f t="shared" si="39"/>
        <v>3.0187526793019797</v>
      </c>
      <c r="G260" s="10">
        <f t="shared" si="40"/>
        <v>2.8923611111111112</v>
      </c>
      <c r="H260" s="10">
        <f t="shared" si="51"/>
        <v>0</v>
      </c>
      <c r="I260" s="10">
        <f t="shared" si="41"/>
        <v>0</v>
      </c>
      <c r="J260" s="10">
        <f t="shared" si="42"/>
        <v>3.3678721751080953</v>
      </c>
      <c r="K260" s="10">
        <f t="shared" si="43"/>
        <v>0.47551106399698417</v>
      </c>
      <c r="L260" s="10">
        <f t="shared" si="44"/>
        <v>41084.155929339431</v>
      </c>
      <c r="M260" s="10"/>
      <c r="N260">
        <f t="shared" si="47"/>
        <v>42015.844070660547</v>
      </c>
      <c r="O260">
        <f t="shared" si="48"/>
        <v>-41084.155929339431</v>
      </c>
      <c r="P260">
        <f t="shared" si="45"/>
        <v>0</v>
      </c>
      <c r="Q260">
        <f t="shared" si="49"/>
        <v>0</v>
      </c>
      <c r="S260">
        <f t="shared" si="50"/>
        <v>0</v>
      </c>
      <c r="T260">
        <f t="shared" si="46"/>
        <v>41084.155929339431</v>
      </c>
    </row>
    <row r="261" spans="1:20">
      <c r="A261" s="7">
        <v>36008</v>
      </c>
      <c r="B261" s="6">
        <v>0</v>
      </c>
      <c r="C261" s="8">
        <v>0</v>
      </c>
      <c r="D261" s="9">
        <v>0.105</v>
      </c>
      <c r="E261" s="10">
        <v>0.98890372013142169</v>
      </c>
      <c r="F261" s="10">
        <f t="shared" si="39"/>
        <v>2.2995499737518554</v>
      </c>
      <c r="G261" s="10">
        <f t="shared" si="40"/>
        <v>0.105</v>
      </c>
      <c r="H261" s="10">
        <f t="shared" si="51"/>
        <v>0</v>
      </c>
      <c r="I261" s="10">
        <f t="shared" si="41"/>
        <v>0</v>
      </c>
      <c r="J261" s="10">
        <f t="shared" si="42"/>
        <v>2.6615123750142224</v>
      </c>
      <c r="K261" s="10">
        <f t="shared" si="43"/>
        <v>2.5565123750142225</v>
      </c>
      <c r="L261" s="10">
        <f t="shared" si="44"/>
        <v>220882.66920122883</v>
      </c>
      <c r="M261" s="10"/>
      <c r="N261">
        <f t="shared" si="47"/>
        <v>931.68814132111584</v>
      </c>
      <c r="O261">
        <f t="shared" si="48"/>
        <v>-220882.66920122883</v>
      </c>
      <c r="P261">
        <f t="shared" si="45"/>
        <v>0</v>
      </c>
      <c r="Q261">
        <f t="shared" si="49"/>
        <v>0</v>
      </c>
      <c r="S261">
        <f t="shared" si="50"/>
        <v>0</v>
      </c>
      <c r="T261">
        <f t="shared" si="46"/>
        <v>220882.66920122883</v>
      </c>
    </row>
    <row r="262" spans="1:20">
      <c r="A262" s="7">
        <v>36009</v>
      </c>
      <c r="B262" s="6">
        <v>1.2</v>
      </c>
      <c r="C262" s="8">
        <v>0</v>
      </c>
      <c r="D262" s="9">
        <v>0.105</v>
      </c>
      <c r="E262" s="10">
        <v>0.98890372013142169</v>
      </c>
      <c r="F262" s="10">
        <f t="shared" si="39"/>
        <v>2.2995499737518554</v>
      </c>
      <c r="G262" s="10">
        <f t="shared" si="40"/>
        <v>0.105</v>
      </c>
      <c r="H262" s="10">
        <f t="shared" si="51"/>
        <v>0.3</v>
      </c>
      <c r="I262" s="10">
        <f t="shared" si="41"/>
        <v>0</v>
      </c>
      <c r="J262" s="10">
        <f t="shared" si="42"/>
        <v>2.6615123750142224</v>
      </c>
      <c r="K262" s="10">
        <f t="shared" si="43"/>
        <v>2.5565123750142225</v>
      </c>
      <c r="L262" s="10">
        <f t="shared" si="44"/>
        <v>220882.66920122883</v>
      </c>
      <c r="M262" s="10"/>
      <c r="N262">
        <f t="shared" si="47"/>
        <v>0</v>
      </c>
      <c r="O262">
        <f t="shared" si="48"/>
        <v>-220882.66920122883</v>
      </c>
      <c r="P262">
        <f t="shared" si="45"/>
        <v>0</v>
      </c>
      <c r="Q262">
        <f t="shared" si="49"/>
        <v>220882.66920122883</v>
      </c>
      <c r="S262">
        <f t="shared" si="50"/>
        <v>0</v>
      </c>
      <c r="T262">
        <f t="shared" si="46"/>
        <v>220882.66920122883</v>
      </c>
    </row>
    <row r="263" spans="1:20">
      <c r="A263" s="7">
        <v>36010</v>
      </c>
      <c r="B263" s="6">
        <v>0.15</v>
      </c>
      <c r="C263" s="8">
        <v>0</v>
      </c>
      <c r="D263" s="9">
        <v>0.105</v>
      </c>
      <c r="E263" s="10">
        <v>0.98890372013142169</v>
      </c>
      <c r="F263" s="10">
        <f t="shared" ref="F263:F326" si="52">+E263/0.55+160/96/1000*2600*10000/86400</f>
        <v>2.2995499737518554</v>
      </c>
      <c r="G263" s="10">
        <f t="shared" ref="G263:G326" si="53">IF(C263&lt;25,D263,0)</f>
        <v>0.105</v>
      </c>
      <c r="H263" s="10">
        <f t="shared" si="51"/>
        <v>0.33749999999999997</v>
      </c>
      <c r="I263" s="10">
        <f t="shared" ref="I263:I326" si="54">IF(H263&gt;3,B263,0)</f>
        <v>0</v>
      </c>
      <c r="J263" s="10">
        <f t="shared" ref="J263:J326" si="55">IF(((E263-I263)+(160/96/1000*2600*10000/86400))/0.56&lt;0,0,((E263-I263)+(160/96/1000*2600*10000/86400))/0.56)</f>
        <v>2.6615123750142224</v>
      </c>
      <c r="K263" s="10">
        <f t="shared" ref="K263:K326" si="56">IF(G263-J263&lt;0,+J263-G263,0)</f>
        <v>2.5565123750142225</v>
      </c>
      <c r="L263" s="10">
        <f t="shared" ref="L263:L326" si="57">+K263*86400</f>
        <v>220882.66920122883</v>
      </c>
      <c r="M263" s="10"/>
      <c r="N263">
        <f t="shared" si="47"/>
        <v>0</v>
      </c>
      <c r="O263">
        <f t="shared" si="48"/>
        <v>-220882.66920122883</v>
      </c>
      <c r="P263">
        <f t="shared" ref="P263:P326" si="58">+I263/1000*970000000*0.3</f>
        <v>0</v>
      </c>
      <c r="Q263">
        <f t="shared" si="49"/>
        <v>220882.66920122883</v>
      </c>
      <c r="S263">
        <f t="shared" si="50"/>
        <v>0</v>
      </c>
      <c r="T263">
        <f t="shared" ref="T263:T326" si="59">IF(S263=0,L263,0)</f>
        <v>220882.66920122883</v>
      </c>
    </row>
    <row r="264" spans="1:20">
      <c r="A264" s="7">
        <v>36011</v>
      </c>
      <c r="B264" s="6">
        <v>0.25</v>
      </c>
      <c r="C264" s="8">
        <v>0</v>
      </c>
      <c r="D264" s="9">
        <v>0.105</v>
      </c>
      <c r="E264" s="10">
        <v>0.98890372013142169</v>
      </c>
      <c r="F264" s="10">
        <f t="shared" si="52"/>
        <v>2.2995499737518554</v>
      </c>
      <c r="G264" s="10">
        <f t="shared" si="53"/>
        <v>0.105</v>
      </c>
      <c r="H264" s="10">
        <f t="shared" si="51"/>
        <v>0.39999999999999997</v>
      </c>
      <c r="I264" s="10">
        <f t="shared" si="54"/>
        <v>0</v>
      </c>
      <c r="J264" s="10">
        <f t="shared" si="55"/>
        <v>2.6615123750142224</v>
      </c>
      <c r="K264" s="10">
        <f t="shared" si="56"/>
        <v>2.5565123750142225</v>
      </c>
      <c r="L264" s="10">
        <f t="shared" si="57"/>
        <v>220882.66920122883</v>
      </c>
      <c r="M264" s="10"/>
      <c r="N264">
        <f t="shared" ref="N264:N327" si="60">IF(N263+O263+P263&lt;1000000,IF(N263+O263+P263&lt;0,0,N263+O263+P263),1000000)</f>
        <v>0</v>
      </c>
      <c r="O264">
        <f t="shared" ref="O264:O327" si="61">+(G264-J264)*86400</f>
        <v>-220882.66920122883</v>
      </c>
      <c r="P264">
        <f t="shared" si="58"/>
        <v>0</v>
      </c>
      <c r="Q264">
        <f t="shared" ref="Q264:Q327" si="62">IF(N264=0,L264,0)</f>
        <v>220882.66920122883</v>
      </c>
      <c r="S264">
        <f t="shared" ref="S264:S327" si="63">IF(S263-L263+P263&lt;1000000,IF(S263-L263+P263&lt;0,0,S263-L263+P263),1000000)</f>
        <v>0</v>
      </c>
      <c r="T264">
        <f t="shared" si="59"/>
        <v>220882.66920122883</v>
      </c>
    </row>
    <row r="265" spans="1:20">
      <c r="A265" s="7">
        <v>36012</v>
      </c>
      <c r="B265" s="6">
        <v>0</v>
      </c>
      <c r="C265" s="8">
        <v>0</v>
      </c>
      <c r="D265" s="9">
        <v>0.105</v>
      </c>
      <c r="E265" s="10">
        <v>0.98890372013142169</v>
      </c>
      <c r="F265" s="10">
        <f t="shared" si="52"/>
        <v>2.2995499737518554</v>
      </c>
      <c r="G265" s="10">
        <f t="shared" si="53"/>
        <v>0.105</v>
      </c>
      <c r="H265" s="10">
        <f t="shared" si="51"/>
        <v>0.39999999999999997</v>
      </c>
      <c r="I265" s="10">
        <f t="shared" si="54"/>
        <v>0</v>
      </c>
      <c r="J265" s="10">
        <f t="shared" si="55"/>
        <v>2.6615123750142224</v>
      </c>
      <c r="K265" s="10">
        <f t="shared" si="56"/>
        <v>2.5565123750142225</v>
      </c>
      <c r="L265" s="10">
        <f t="shared" si="57"/>
        <v>220882.66920122883</v>
      </c>
      <c r="M265" s="10"/>
      <c r="N265">
        <f t="shared" si="60"/>
        <v>0</v>
      </c>
      <c r="O265">
        <f t="shared" si="61"/>
        <v>-220882.66920122883</v>
      </c>
      <c r="P265">
        <f t="shared" si="58"/>
        <v>0</v>
      </c>
      <c r="Q265">
        <f t="shared" si="62"/>
        <v>220882.66920122883</v>
      </c>
      <c r="S265">
        <f t="shared" si="63"/>
        <v>0</v>
      </c>
      <c r="T265">
        <f t="shared" si="59"/>
        <v>220882.66920122883</v>
      </c>
    </row>
    <row r="266" spans="1:20">
      <c r="A266" s="7">
        <v>36013</v>
      </c>
      <c r="B266" s="6">
        <v>0</v>
      </c>
      <c r="C266" s="8">
        <v>0</v>
      </c>
      <c r="D266" s="9">
        <v>4.4495370370370368</v>
      </c>
      <c r="E266" s="10">
        <v>0.98890372013142169</v>
      </c>
      <c r="F266" s="10">
        <f t="shared" si="52"/>
        <v>2.2995499737518554</v>
      </c>
      <c r="G266" s="10">
        <f t="shared" si="53"/>
        <v>4.4495370370370368</v>
      </c>
      <c r="H266" s="10">
        <f t="shared" ref="H266:H329" si="64">AVERAGE(B263:B266)</f>
        <v>0.1</v>
      </c>
      <c r="I266" s="10">
        <f t="shared" si="54"/>
        <v>0</v>
      </c>
      <c r="J266" s="10">
        <f t="shared" si="55"/>
        <v>2.6615123750142224</v>
      </c>
      <c r="K266" s="10">
        <f t="shared" si="56"/>
        <v>0</v>
      </c>
      <c r="L266" s="10">
        <f t="shared" si="57"/>
        <v>0</v>
      </c>
      <c r="M266" s="10"/>
      <c r="N266">
        <f t="shared" si="60"/>
        <v>0</v>
      </c>
      <c r="O266">
        <f t="shared" si="61"/>
        <v>154485.33079877117</v>
      </c>
      <c r="P266">
        <f t="shared" si="58"/>
        <v>0</v>
      </c>
      <c r="Q266">
        <f t="shared" si="62"/>
        <v>0</v>
      </c>
      <c r="S266">
        <f t="shared" si="63"/>
        <v>0</v>
      </c>
      <c r="T266">
        <f t="shared" si="59"/>
        <v>0</v>
      </c>
    </row>
    <row r="267" spans="1:20">
      <c r="A267" s="7">
        <v>36014</v>
      </c>
      <c r="B267" s="6">
        <v>0</v>
      </c>
      <c r="C267" s="8">
        <v>0</v>
      </c>
      <c r="D267" s="9">
        <v>2.5555555555555554</v>
      </c>
      <c r="E267" s="10">
        <v>0.98890372013142169</v>
      </c>
      <c r="F267" s="10">
        <f t="shared" si="52"/>
        <v>2.2995499737518554</v>
      </c>
      <c r="G267" s="10">
        <f t="shared" si="53"/>
        <v>2.5555555555555554</v>
      </c>
      <c r="H267" s="10">
        <f t="shared" si="64"/>
        <v>6.25E-2</v>
      </c>
      <c r="I267" s="10">
        <f t="shared" si="54"/>
        <v>0</v>
      </c>
      <c r="J267" s="10">
        <f t="shared" si="55"/>
        <v>2.6615123750142224</v>
      </c>
      <c r="K267" s="10">
        <f t="shared" si="56"/>
        <v>0.10595681945866708</v>
      </c>
      <c r="L267" s="10">
        <f t="shared" si="57"/>
        <v>9154.6692012288368</v>
      </c>
      <c r="M267" s="10"/>
      <c r="N267">
        <f t="shared" si="60"/>
        <v>154485.33079877117</v>
      </c>
      <c r="O267">
        <f t="shared" si="61"/>
        <v>-9154.6692012288368</v>
      </c>
      <c r="P267">
        <f t="shared" si="58"/>
        <v>0</v>
      </c>
      <c r="Q267">
        <f t="shared" si="62"/>
        <v>0</v>
      </c>
      <c r="S267">
        <f t="shared" si="63"/>
        <v>0</v>
      </c>
      <c r="T267">
        <f t="shared" si="59"/>
        <v>9154.6692012288368</v>
      </c>
    </row>
    <row r="268" spans="1:20">
      <c r="A268" s="7">
        <v>36015</v>
      </c>
      <c r="B268" s="6">
        <v>0</v>
      </c>
      <c r="C268" s="8">
        <v>0</v>
      </c>
      <c r="D268" s="9">
        <v>1.3078703703703705</v>
      </c>
      <c r="E268" s="10">
        <v>0.98890372013142169</v>
      </c>
      <c r="F268" s="10">
        <f t="shared" si="52"/>
        <v>2.2995499737518554</v>
      </c>
      <c r="G268" s="10">
        <f t="shared" si="53"/>
        <v>1.3078703703703705</v>
      </c>
      <c r="H268" s="10">
        <f t="shared" si="64"/>
        <v>0</v>
      </c>
      <c r="I268" s="10">
        <f t="shared" si="54"/>
        <v>0</v>
      </c>
      <c r="J268" s="10">
        <f t="shared" si="55"/>
        <v>2.6615123750142224</v>
      </c>
      <c r="K268" s="10">
        <f t="shared" si="56"/>
        <v>1.353642004643852</v>
      </c>
      <c r="L268" s="10">
        <f t="shared" si="57"/>
        <v>116954.66920122881</v>
      </c>
      <c r="M268" s="10"/>
      <c r="N268">
        <f t="shared" si="60"/>
        <v>145330.66159754235</v>
      </c>
      <c r="O268">
        <f t="shared" si="61"/>
        <v>-116954.66920122881</v>
      </c>
      <c r="P268">
        <f t="shared" si="58"/>
        <v>0</v>
      </c>
      <c r="Q268">
        <f t="shared" si="62"/>
        <v>0</v>
      </c>
      <c r="S268">
        <f t="shared" si="63"/>
        <v>0</v>
      </c>
      <c r="T268">
        <f t="shared" si="59"/>
        <v>116954.66920122881</v>
      </c>
    </row>
    <row r="269" spans="1:20">
      <c r="A269" s="7">
        <v>36016</v>
      </c>
      <c r="B269" s="6">
        <v>0</v>
      </c>
      <c r="C269" s="8">
        <v>0</v>
      </c>
      <c r="D269" s="9">
        <v>0.57870370370370372</v>
      </c>
      <c r="E269" s="10">
        <v>0.98890372013142169</v>
      </c>
      <c r="F269" s="10">
        <f t="shared" si="52"/>
        <v>2.2995499737518554</v>
      </c>
      <c r="G269" s="10">
        <f t="shared" si="53"/>
        <v>0.57870370370370372</v>
      </c>
      <c r="H269" s="10">
        <f t="shared" si="64"/>
        <v>0</v>
      </c>
      <c r="I269" s="10">
        <f t="shared" si="54"/>
        <v>0</v>
      </c>
      <c r="J269" s="10">
        <f t="shared" si="55"/>
        <v>2.6615123750142224</v>
      </c>
      <c r="K269" s="10">
        <f t="shared" si="56"/>
        <v>2.0828086713105187</v>
      </c>
      <c r="L269" s="10">
        <f t="shared" si="57"/>
        <v>179954.66920122883</v>
      </c>
      <c r="M269" s="10"/>
      <c r="N269">
        <f t="shared" si="60"/>
        <v>28375.992396313537</v>
      </c>
      <c r="O269">
        <f t="shared" si="61"/>
        <v>-179954.66920122883</v>
      </c>
      <c r="P269">
        <f t="shared" si="58"/>
        <v>0</v>
      </c>
      <c r="Q269">
        <f t="shared" si="62"/>
        <v>0</v>
      </c>
      <c r="S269">
        <f t="shared" si="63"/>
        <v>0</v>
      </c>
      <c r="T269">
        <f t="shared" si="59"/>
        <v>179954.66920122883</v>
      </c>
    </row>
    <row r="270" spans="1:20">
      <c r="A270" s="7">
        <v>36017</v>
      </c>
      <c r="B270" s="6">
        <v>0</v>
      </c>
      <c r="C270" s="8">
        <v>0</v>
      </c>
      <c r="D270" s="9">
        <v>0.105</v>
      </c>
      <c r="E270" s="10">
        <v>0.98890372013142169</v>
      </c>
      <c r="F270" s="10">
        <f t="shared" si="52"/>
        <v>2.2995499737518554</v>
      </c>
      <c r="G270" s="10">
        <f t="shared" si="53"/>
        <v>0.105</v>
      </c>
      <c r="H270" s="10">
        <f t="shared" si="64"/>
        <v>0</v>
      </c>
      <c r="I270" s="10">
        <f t="shared" si="54"/>
        <v>0</v>
      </c>
      <c r="J270" s="10">
        <f t="shared" si="55"/>
        <v>2.6615123750142224</v>
      </c>
      <c r="K270" s="10">
        <f t="shared" si="56"/>
        <v>2.5565123750142225</v>
      </c>
      <c r="L270" s="10">
        <f t="shared" si="57"/>
        <v>220882.66920122883</v>
      </c>
      <c r="M270" s="10"/>
      <c r="N270">
        <f t="shared" si="60"/>
        <v>0</v>
      </c>
      <c r="O270">
        <f t="shared" si="61"/>
        <v>-220882.66920122883</v>
      </c>
      <c r="P270">
        <f t="shared" si="58"/>
        <v>0</v>
      </c>
      <c r="Q270">
        <f t="shared" si="62"/>
        <v>220882.66920122883</v>
      </c>
      <c r="S270">
        <f t="shared" si="63"/>
        <v>0</v>
      </c>
      <c r="T270">
        <f t="shared" si="59"/>
        <v>220882.66920122883</v>
      </c>
    </row>
    <row r="271" spans="1:20">
      <c r="A271" s="7">
        <v>36018</v>
      </c>
      <c r="B271" s="6">
        <v>0</v>
      </c>
      <c r="C271" s="8">
        <v>0</v>
      </c>
      <c r="D271" s="9">
        <v>0.105</v>
      </c>
      <c r="E271" s="10">
        <v>0.98890372013142169</v>
      </c>
      <c r="F271" s="10">
        <f t="shared" si="52"/>
        <v>2.2995499737518554</v>
      </c>
      <c r="G271" s="10">
        <f t="shared" si="53"/>
        <v>0.105</v>
      </c>
      <c r="H271" s="10">
        <f t="shared" si="64"/>
        <v>0</v>
      </c>
      <c r="I271" s="10">
        <f t="shared" si="54"/>
        <v>0</v>
      </c>
      <c r="J271" s="10">
        <f t="shared" si="55"/>
        <v>2.6615123750142224</v>
      </c>
      <c r="K271" s="10">
        <f t="shared" si="56"/>
        <v>2.5565123750142225</v>
      </c>
      <c r="L271" s="10">
        <f t="shared" si="57"/>
        <v>220882.66920122883</v>
      </c>
      <c r="M271" s="10"/>
      <c r="N271">
        <f t="shared" si="60"/>
        <v>0</v>
      </c>
      <c r="O271">
        <f t="shared" si="61"/>
        <v>-220882.66920122883</v>
      </c>
      <c r="P271">
        <f t="shared" si="58"/>
        <v>0</v>
      </c>
      <c r="Q271">
        <f t="shared" si="62"/>
        <v>220882.66920122883</v>
      </c>
      <c r="S271">
        <f t="shared" si="63"/>
        <v>0</v>
      </c>
      <c r="T271">
        <f t="shared" si="59"/>
        <v>220882.66920122883</v>
      </c>
    </row>
    <row r="272" spans="1:20">
      <c r="A272" s="7">
        <v>36019</v>
      </c>
      <c r="B272" s="6">
        <v>0</v>
      </c>
      <c r="C272" s="8">
        <v>0</v>
      </c>
      <c r="D272" s="9">
        <v>0.105</v>
      </c>
      <c r="E272" s="10">
        <v>0.98890372013142169</v>
      </c>
      <c r="F272" s="10">
        <f t="shared" si="52"/>
        <v>2.2995499737518554</v>
      </c>
      <c r="G272" s="10">
        <f t="shared" si="53"/>
        <v>0.105</v>
      </c>
      <c r="H272" s="10">
        <f t="shared" si="64"/>
        <v>0</v>
      </c>
      <c r="I272" s="10">
        <f t="shared" si="54"/>
        <v>0</v>
      </c>
      <c r="J272" s="10">
        <f t="shared" si="55"/>
        <v>2.6615123750142224</v>
      </c>
      <c r="K272" s="10">
        <f t="shared" si="56"/>
        <v>2.5565123750142225</v>
      </c>
      <c r="L272" s="10">
        <f t="shared" si="57"/>
        <v>220882.66920122883</v>
      </c>
      <c r="M272" s="10"/>
      <c r="N272">
        <f t="shared" si="60"/>
        <v>0</v>
      </c>
      <c r="O272">
        <f t="shared" si="61"/>
        <v>-220882.66920122883</v>
      </c>
      <c r="P272">
        <f t="shared" si="58"/>
        <v>0</v>
      </c>
      <c r="Q272">
        <f t="shared" si="62"/>
        <v>220882.66920122883</v>
      </c>
      <c r="S272">
        <f t="shared" si="63"/>
        <v>0</v>
      </c>
      <c r="T272">
        <f t="shared" si="59"/>
        <v>220882.66920122883</v>
      </c>
    </row>
    <row r="273" spans="1:20">
      <c r="A273" s="7">
        <v>36020</v>
      </c>
      <c r="B273" s="6">
        <v>0</v>
      </c>
      <c r="C273" s="8">
        <v>0</v>
      </c>
      <c r="D273" s="9">
        <v>0.105</v>
      </c>
      <c r="E273" s="10">
        <v>0.98890372013142169</v>
      </c>
      <c r="F273" s="10">
        <f t="shared" si="52"/>
        <v>2.2995499737518554</v>
      </c>
      <c r="G273" s="10">
        <f t="shared" si="53"/>
        <v>0.105</v>
      </c>
      <c r="H273" s="10">
        <f t="shared" si="64"/>
        <v>0</v>
      </c>
      <c r="I273" s="10">
        <f t="shared" si="54"/>
        <v>0</v>
      </c>
      <c r="J273" s="10">
        <f t="shared" si="55"/>
        <v>2.6615123750142224</v>
      </c>
      <c r="K273" s="10">
        <f t="shared" si="56"/>
        <v>2.5565123750142225</v>
      </c>
      <c r="L273" s="10">
        <f t="shared" si="57"/>
        <v>220882.66920122883</v>
      </c>
      <c r="M273" s="10"/>
      <c r="N273">
        <f t="shared" si="60"/>
        <v>0</v>
      </c>
      <c r="O273">
        <f t="shared" si="61"/>
        <v>-220882.66920122883</v>
      </c>
      <c r="P273">
        <f t="shared" si="58"/>
        <v>0</v>
      </c>
      <c r="Q273">
        <f t="shared" si="62"/>
        <v>220882.66920122883</v>
      </c>
      <c r="S273">
        <f t="shared" si="63"/>
        <v>0</v>
      </c>
      <c r="T273">
        <f t="shared" si="59"/>
        <v>220882.66920122883</v>
      </c>
    </row>
    <row r="274" spans="1:20">
      <c r="A274" s="7">
        <v>36021</v>
      </c>
      <c r="B274" s="6">
        <v>0</v>
      </c>
      <c r="C274" s="8">
        <v>0</v>
      </c>
      <c r="D274" s="9">
        <v>0.53949074074074077</v>
      </c>
      <c r="E274" s="10">
        <v>0.98890372013142169</v>
      </c>
      <c r="F274" s="10">
        <f t="shared" si="52"/>
        <v>2.2995499737518554</v>
      </c>
      <c r="G274" s="10">
        <f t="shared" si="53"/>
        <v>0.53949074074074077</v>
      </c>
      <c r="H274" s="10">
        <f t="shared" si="64"/>
        <v>0</v>
      </c>
      <c r="I274" s="10">
        <f t="shared" si="54"/>
        <v>0</v>
      </c>
      <c r="J274" s="10">
        <f t="shared" si="55"/>
        <v>2.6615123750142224</v>
      </c>
      <c r="K274" s="10">
        <f t="shared" si="56"/>
        <v>2.1220216342734819</v>
      </c>
      <c r="L274" s="10">
        <f t="shared" si="57"/>
        <v>183342.66920122883</v>
      </c>
      <c r="M274" s="10"/>
      <c r="N274">
        <f t="shared" si="60"/>
        <v>0</v>
      </c>
      <c r="O274">
        <f t="shared" si="61"/>
        <v>-183342.66920122883</v>
      </c>
      <c r="P274">
        <f t="shared" si="58"/>
        <v>0</v>
      </c>
      <c r="Q274">
        <f t="shared" si="62"/>
        <v>183342.66920122883</v>
      </c>
      <c r="S274">
        <f t="shared" si="63"/>
        <v>0</v>
      </c>
      <c r="T274">
        <f t="shared" si="59"/>
        <v>183342.66920122883</v>
      </c>
    </row>
    <row r="275" spans="1:20">
      <c r="A275" s="7">
        <v>36022</v>
      </c>
      <c r="B275" s="6">
        <v>0</v>
      </c>
      <c r="C275" s="8">
        <v>0</v>
      </c>
      <c r="D275" s="9">
        <v>1.1689814814814814</v>
      </c>
      <c r="E275" s="10">
        <v>0.98890372013142169</v>
      </c>
      <c r="F275" s="10">
        <f t="shared" si="52"/>
        <v>2.2995499737518554</v>
      </c>
      <c r="G275" s="10">
        <f t="shared" si="53"/>
        <v>1.1689814814814814</v>
      </c>
      <c r="H275" s="10">
        <f t="shared" si="64"/>
        <v>0</v>
      </c>
      <c r="I275" s="10">
        <f t="shared" si="54"/>
        <v>0</v>
      </c>
      <c r="J275" s="10">
        <f t="shared" si="55"/>
        <v>2.6615123750142224</v>
      </c>
      <c r="K275" s="10">
        <f t="shared" si="56"/>
        <v>1.492530893532741</v>
      </c>
      <c r="L275" s="10">
        <f t="shared" si="57"/>
        <v>128954.66920122883</v>
      </c>
      <c r="M275" s="10"/>
      <c r="N275">
        <f t="shared" si="60"/>
        <v>0</v>
      </c>
      <c r="O275">
        <f t="shared" si="61"/>
        <v>-128954.66920122883</v>
      </c>
      <c r="P275">
        <f t="shared" si="58"/>
        <v>0</v>
      </c>
      <c r="Q275">
        <f t="shared" si="62"/>
        <v>128954.66920122883</v>
      </c>
      <c r="S275">
        <f t="shared" si="63"/>
        <v>0</v>
      </c>
      <c r="T275">
        <f t="shared" si="59"/>
        <v>128954.66920122883</v>
      </c>
    </row>
    <row r="276" spans="1:20">
      <c r="A276" s="7">
        <v>36023</v>
      </c>
      <c r="B276" s="6">
        <v>0</v>
      </c>
      <c r="C276" s="8">
        <v>0</v>
      </c>
      <c r="D276" s="9">
        <v>1.1111111111111112</v>
      </c>
      <c r="E276" s="10">
        <v>0.98890372013142169</v>
      </c>
      <c r="F276" s="10">
        <f t="shared" si="52"/>
        <v>2.2995499737518554</v>
      </c>
      <c r="G276" s="10">
        <f t="shared" si="53"/>
        <v>1.1111111111111112</v>
      </c>
      <c r="H276" s="10">
        <f t="shared" si="64"/>
        <v>0</v>
      </c>
      <c r="I276" s="10">
        <f t="shared" si="54"/>
        <v>0</v>
      </c>
      <c r="J276" s="10">
        <f t="shared" si="55"/>
        <v>2.6615123750142224</v>
      </c>
      <c r="K276" s="10">
        <f t="shared" si="56"/>
        <v>1.5504012639031113</v>
      </c>
      <c r="L276" s="10">
        <f t="shared" si="57"/>
        <v>133954.66920122883</v>
      </c>
      <c r="M276" s="10"/>
      <c r="N276">
        <f t="shared" si="60"/>
        <v>0</v>
      </c>
      <c r="O276">
        <f t="shared" si="61"/>
        <v>-133954.66920122883</v>
      </c>
      <c r="P276">
        <f t="shared" si="58"/>
        <v>0</v>
      </c>
      <c r="Q276">
        <f t="shared" si="62"/>
        <v>133954.66920122883</v>
      </c>
      <c r="S276">
        <f t="shared" si="63"/>
        <v>0</v>
      </c>
      <c r="T276">
        <f t="shared" si="59"/>
        <v>133954.66920122883</v>
      </c>
    </row>
    <row r="277" spans="1:20">
      <c r="A277" s="7">
        <v>36024</v>
      </c>
      <c r="B277" s="6">
        <v>2.9</v>
      </c>
      <c r="C277" s="8">
        <v>0</v>
      </c>
      <c r="D277" s="9">
        <v>0.105</v>
      </c>
      <c r="E277" s="10">
        <v>0.98890372013142169</v>
      </c>
      <c r="F277" s="10">
        <f t="shared" si="52"/>
        <v>2.2995499737518554</v>
      </c>
      <c r="G277" s="10">
        <f t="shared" si="53"/>
        <v>0.105</v>
      </c>
      <c r="H277" s="10">
        <f t="shared" si="64"/>
        <v>0.72499999999999998</v>
      </c>
      <c r="I277" s="10">
        <f t="shared" si="54"/>
        <v>0</v>
      </c>
      <c r="J277" s="10">
        <f t="shared" si="55"/>
        <v>2.6615123750142224</v>
      </c>
      <c r="K277" s="10">
        <f t="shared" si="56"/>
        <v>2.5565123750142225</v>
      </c>
      <c r="L277" s="10">
        <f t="shared" si="57"/>
        <v>220882.66920122883</v>
      </c>
      <c r="M277" s="10"/>
      <c r="N277">
        <f t="shared" si="60"/>
        <v>0</v>
      </c>
      <c r="O277">
        <f t="shared" si="61"/>
        <v>-220882.66920122883</v>
      </c>
      <c r="P277">
        <f t="shared" si="58"/>
        <v>0</v>
      </c>
      <c r="Q277">
        <f t="shared" si="62"/>
        <v>220882.66920122883</v>
      </c>
      <c r="S277">
        <f t="shared" si="63"/>
        <v>0</v>
      </c>
      <c r="T277">
        <f t="shared" si="59"/>
        <v>220882.66920122883</v>
      </c>
    </row>
    <row r="278" spans="1:20">
      <c r="A278" s="7">
        <v>36025</v>
      </c>
      <c r="B278" s="6">
        <v>3.5</v>
      </c>
      <c r="C278" s="8">
        <v>0</v>
      </c>
      <c r="D278" s="9">
        <v>0.81976851851851851</v>
      </c>
      <c r="E278" s="10">
        <v>0.98890372013142169</v>
      </c>
      <c r="F278" s="10">
        <f t="shared" si="52"/>
        <v>2.2995499737518554</v>
      </c>
      <c r="G278" s="10">
        <f t="shared" si="53"/>
        <v>0.81976851851851851</v>
      </c>
      <c r="H278" s="10">
        <f t="shared" si="64"/>
        <v>1.6</v>
      </c>
      <c r="I278" s="10">
        <f t="shared" si="54"/>
        <v>0</v>
      </c>
      <c r="J278" s="10">
        <f t="shared" si="55"/>
        <v>2.6615123750142224</v>
      </c>
      <c r="K278" s="10">
        <f t="shared" si="56"/>
        <v>1.8417438564957038</v>
      </c>
      <c r="L278" s="10">
        <f t="shared" si="57"/>
        <v>159126.6692012288</v>
      </c>
      <c r="M278" s="10"/>
      <c r="N278">
        <f t="shared" si="60"/>
        <v>0</v>
      </c>
      <c r="O278">
        <f t="shared" si="61"/>
        <v>-159126.6692012288</v>
      </c>
      <c r="P278">
        <f t="shared" si="58"/>
        <v>0</v>
      </c>
      <c r="Q278">
        <f t="shared" si="62"/>
        <v>159126.6692012288</v>
      </c>
      <c r="S278">
        <f t="shared" si="63"/>
        <v>0</v>
      </c>
      <c r="T278">
        <f t="shared" si="59"/>
        <v>159126.6692012288</v>
      </c>
    </row>
    <row r="279" spans="1:20">
      <c r="A279" s="7">
        <v>36026</v>
      </c>
      <c r="B279" s="6">
        <v>0</v>
      </c>
      <c r="C279" s="8">
        <v>0</v>
      </c>
      <c r="D279" s="9">
        <v>3.425925925925926</v>
      </c>
      <c r="E279" s="10">
        <v>0.98890372013142169</v>
      </c>
      <c r="F279" s="10">
        <f t="shared" si="52"/>
        <v>2.2995499737518554</v>
      </c>
      <c r="G279" s="10">
        <f t="shared" si="53"/>
        <v>3.425925925925926</v>
      </c>
      <c r="H279" s="10">
        <f t="shared" si="64"/>
        <v>1.6</v>
      </c>
      <c r="I279" s="10">
        <f t="shared" si="54"/>
        <v>0</v>
      </c>
      <c r="J279" s="10">
        <f t="shared" si="55"/>
        <v>2.6615123750142224</v>
      </c>
      <c r="K279" s="10">
        <f t="shared" si="56"/>
        <v>0</v>
      </c>
      <c r="L279" s="10">
        <f t="shared" si="57"/>
        <v>0</v>
      </c>
      <c r="M279" s="10"/>
      <c r="N279">
        <f t="shared" si="60"/>
        <v>0</v>
      </c>
      <c r="O279">
        <f t="shared" si="61"/>
        <v>66045.330798771189</v>
      </c>
      <c r="P279">
        <f t="shared" si="58"/>
        <v>0</v>
      </c>
      <c r="Q279">
        <f t="shared" si="62"/>
        <v>0</v>
      </c>
      <c r="S279">
        <f t="shared" si="63"/>
        <v>0</v>
      </c>
      <c r="T279">
        <f t="shared" si="59"/>
        <v>0</v>
      </c>
    </row>
    <row r="280" spans="1:20">
      <c r="A280" s="7">
        <v>36027</v>
      </c>
      <c r="B280" s="6">
        <v>0</v>
      </c>
      <c r="C280" s="8">
        <v>0</v>
      </c>
      <c r="D280" s="9">
        <v>0.105</v>
      </c>
      <c r="E280" s="10">
        <v>0.98890372013142169</v>
      </c>
      <c r="F280" s="10">
        <f t="shared" si="52"/>
        <v>2.2995499737518554</v>
      </c>
      <c r="G280" s="10">
        <f t="shared" si="53"/>
        <v>0.105</v>
      </c>
      <c r="H280" s="10">
        <f t="shared" si="64"/>
        <v>1.6</v>
      </c>
      <c r="I280" s="10">
        <f t="shared" si="54"/>
        <v>0</v>
      </c>
      <c r="J280" s="10">
        <f t="shared" si="55"/>
        <v>2.6615123750142224</v>
      </c>
      <c r="K280" s="10">
        <f t="shared" si="56"/>
        <v>2.5565123750142225</v>
      </c>
      <c r="L280" s="10">
        <f t="shared" si="57"/>
        <v>220882.66920122883</v>
      </c>
      <c r="M280" s="10"/>
      <c r="N280">
        <f t="shared" si="60"/>
        <v>66045.330798771189</v>
      </c>
      <c r="O280">
        <f t="shared" si="61"/>
        <v>-220882.66920122883</v>
      </c>
      <c r="P280">
        <f t="shared" si="58"/>
        <v>0</v>
      </c>
      <c r="Q280">
        <f t="shared" si="62"/>
        <v>0</v>
      </c>
      <c r="S280">
        <f t="shared" si="63"/>
        <v>0</v>
      </c>
      <c r="T280">
        <f t="shared" si="59"/>
        <v>220882.66920122883</v>
      </c>
    </row>
    <row r="281" spans="1:20">
      <c r="A281" s="7">
        <v>36028</v>
      </c>
      <c r="B281" s="6">
        <v>0</v>
      </c>
      <c r="C281" s="8">
        <v>0</v>
      </c>
      <c r="D281" s="9">
        <v>0.105</v>
      </c>
      <c r="E281" s="10">
        <v>0.98890372013142169</v>
      </c>
      <c r="F281" s="10">
        <f t="shared" si="52"/>
        <v>2.2995499737518554</v>
      </c>
      <c r="G281" s="10">
        <f t="shared" si="53"/>
        <v>0.105</v>
      </c>
      <c r="H281" s="10">
        <f t="shared" si="64"/>
        <v>0.875</v>
      </c>
      <c r="I281" s="10">
        <f t="shared" si="54"/>
        <v>0</v>
      </c>
      <c r="J281" s="10">
        <f t="shared" si="55"/>
        <v>2.6615123750142224</v>
      </c>
      <c r="K281" s="10">
        <f t="shared" si="56"/>
        <v>2.5565123750142225</v>
      </c>
      <c r="L281" s="10">
        <f t="shared" si="57"/>
        <v>220882.66920122883</v>
      </c>
      <c r="M281" s="10"/>
      <c r="N281">
        <f t="shared" si="60"/>
        <v>0</v>
      </c>
      <c r="O281">
        <f t="shared" si="61"/>
        <v>-220882.66920122883</v>
      </c>
      <c r="P281">
        <f t="shared" si="58"/>
        <v>0</v>
      </c>
      <c r="Q281">
        <f t="shared" si="62"/>
        <v>220882.66920122883</v>
      </c>
      <c r="S281">
        <f t="shared" si="63"/>
        <v>0</v>
      </c>
      <c r="T281">
        <f t="shared" si="59"/>
        <v>220882.66920122883</v>
      </c>
    </row>
    <row r="282" spans="1:20">
      <c r="A282" s="7">
        <v>36029</v>
      </c>
      <c r="B282" s="6">
        <v>0</v>
      </c>
      <c r="C282" s="8">
        <v>0</v>
      </c>
      <c r="D282" s="9">
        <v>0.82356481481481481</v>
      </c>
      <c r="E282" s="10">
        <v>0.98890372013142169</v>
      </c>
      <c r="F282" s="10">
        <f t="shared" si="52"/>
        <v>2.2995499737518554</v>
      </c>
      <c r="G282" s="10">
        <f t="shared" si="53"/>
        <v>0.82356481481481481</v>
      </c>
      <c r="H282" s="10">
        <f t="shared" si="64"/>
        <v>0</v>
      </c>
      <c r="I282" s="10">
        <f t="shared" si="54"/>
        <v>0</v>
      </c>
      <c r="J282" s="10">
        <f t="shared" si="55"/>
        <v>2.6615123750142224</v>
      </c>
      <c r="K282" s="10">
        <f t="shared" si="56"/>
        <v>1.8379475601994075</v>
      </c>
      <c r="L282" s="10">
        <f t="shared" si="57"/>
        <v>158798.6692012288</v>
      </c>
      <c r="M282" s="10"/>
      <c r="N282">
        <f t="shared" si="60"/>
        <v>0</v>
      </c>
      <c r="O282">
        <f t="shared" si="61"/>
        <v>-158798.6692012288</v>
      </c>
      <c r="P282">
        <f t="shared" si="58"/>
        <v>0</v>
      </c>
      <c r="Q282">
        <f t="shared" si="62"/>
        <v>158798.6692012288</v>
      </c>
      <c r="S282">
        <f t="shared" si="63"/>
        <v>0</v>
      </c>
      <c r="T282">
        <f t="shared" si="59"/>
        <v>158798.6692012288</v>
      </c>
    </row>
    <row r="283" spans="1:20">
      <c r="A283" s="7">
        <v>36030</v>
      </c>
      <c r="B283" s="6">
        <v>0</v>
      </c>
      <c r="C283" s="8">
        <v>0</v>
      </c>
      <c r="D283" s="9">
        <v>1.6793981481481481</v>
      </c>
      <c r="E283" s="10">
        <v>0.98890372013142169</v>
      </c>
      <c r="F283" s="10">
        <f t="shared" si="52"/>
        <v>2.2995499737518554</v>
      </c>
      <c r="G283" s="10">
        <f t="shared" si="53"/>
        <v>1.6793981481481481</v>
      </c>
      <c r="H283" s="10">
        <f t="shared" si="64"/>
        <v>0</v>
      </c>
      <c r="I283" s="10">
        <f t="shared" si="54"/>
        <v>0</v>
      </c>
      <c r="J283" s="10">
        <f t="shared" si="55"/>
        <v>2.6615123750142224</v>
      </c>
      <c r="K283" s="10">
        <f t="shared" si="56"/>
        <v>0.9821142268660743</v>
      </c>
      <c r="L283" s="10">
        <f t="shared" si="57"/>
        <v>84854.669201228826</v>
      </c>
      <c r="M283" s="10"/>
      <c r="N283">
        <f t="shared" si="60"/>
        <v>0</v>
      </c>
      <c r="O283">
        <f t="shared" si="61"/>
        <v>-84854.669201228826</v>
      </c>
      <c r="P283">
        <f t="shared" si="58"/>
        <v>0</v>
      </c>
      <c r="Q283">
        <f t="shared" si="62"/>
        <v>84854.669201228826</v>
      </c>
      <c r="S283">
        <f t="shared" si="63"/>
        <v>0</v>
      </c>
      <c r="T283">
        <f t="shared" si="59"/>
        <v>84854.669201228826</v>
      </c>
    </row>
    <row r="284" spans="1:20">
      <c r="A284" s="7">
        <v>36031</v>
      </c>
      <c r="B284" s="6">
        <v>0</v>
      </c>
      <c r="C284" s="8">
        <v>0</v>
      </c>
      <c r="D284" s="9">
        <v>1.8634259259259258</v>
      </c>
      <c r="E284" s="10">
        <v>0.98890372013142169</v>
      </c>
      <c r="F284" s="10">
        <f t="shared" si="52"/>
        <v>2.2995499737518554</v>
      </c>
      <c r="G284" s="10">
        <f t="shared" si="53"/>
        <v>1.8634259259259258</v>
      </c>
      <c r="H284" s="10">
        <f t="shared" si="64"/>
        <v>0</v>
      </c>
      <c r="I284" s="10">
        <f t="shared" si="54"/>
        <v>0</v>
      </c>
      <c r="J284" s="10">
        <f t="shared" si="55"/>
        <v>2.6615123750142224</v>
      </c>
      <c r="K284" s="10">
        <f t="shared" si="56"/>
        <v>0.79808644908829662</v>
      </c>
      <c r="L284" s="10">
        <f t="shared" si="57"/>
        <v>68954.669201228826</v>
      </c>
      <c r="M284" s="10"/>
      <c r="N284">
        <f t="shared" si="60"/>
        <v>0</v>
      </c>
      <c r="O284">
        <f t="shared" si="61"/>
        <v>-68954.669201228826</v>
      </c>
      <c r="P284">
        <f t="shared" si="58"/>
        <v>0</v>
      </c>
      <c r="Q284">
        <f t="shared" si="62"/>
        <v>68954.669201228826</v>
      </c>
      <c r="S284">
        <f t="shared" si="63"/>
        <v>0</v>
      </c>
      <c r="T284">
        <f t="shared" si="59"/>
        <v>68954.669201228826</v>
      </c>
    </row>
    <row r="285" spans="1:20">
      <c r="A285" s="7">
        <v>36032</v>
      </c>
      <c r="B285" s="6">
        <v>0</v>
      </c>
      <c r="C285" s="8">
        <v>0</v>
      </c>
      <c r="D285" s="9">
        <v>1.5358796296296295</v>
      </c>
      <c r="E285" s="10">
        <v>0.98890372013142169</v>
      </c>
      <c r="F285" s="10">
        <f t="shared" si="52"/>
        <v>2.2995499737518554</v>
      </c>
      <c r="G285" s="10">
        <f t="shared" si="53"/>
        <v>1.5358796296296295</v>
      </c>
      <c r="H285" s="10">
        <f t="shared" si="64"/>
        <v>0</v>
      </c>
      <c r="I285" s="10">
        <f t="shared" si="54"/>
        <v>0</v>
      </c>
      <c r="J285" s="10">
        <f t="shared" si="55"/>
        <v>2.6615123750142224</v>
      </c>
      <c r="K285" s="10">
        <f t="shared" si="56"/>
        <v>1.1256327453845929</v>
      </c>
      <c r="L285" s="10">
        <f t="shared" si="57"/>
        <v>97254.669201228826</v>
      </c>
      <c r="M285" s="10"/>
      <c r="N285">
        <f t="shared" si="60"/>
        <v>0</v>
      </c>
      <c r="O285">
        <f t="shared" si="61"/>
        <v>-97254.669201228826</v>
      </c>
      <c r="P285">
        <f t="shared" si="58"/>
        <v>0</v>
      </c>
      <c r="Q285">
        <f t="shared" si="62"/>
        <v>97254.669201228826</v>
      </c>
      <c r="S285">
        <f t="shared" si="63"/>
        <v>0</v>
      </c>
      <c r="T285">
        <f t="shared" si="59"/>
        <v>97254.669201228826</v>
      </c>
    </row>
    <row r="286" spans="1:20">
      <c r="A286" s="7">
        <v>36033</v>
      </c>
      <c r="B286" s="6">
        <v>0</v>
      </c>
      <c r="C286" s="8">
        <v>0</v>
      </c>
      <c r="D286" s="9">
        <v>0.105</v>
      </c>
      <c r="E286" s="10">
        <v>0.98890372013142169</v>
      </c>
      <c r="F286" s="10">
        <f t="shared" si="52"/>
        <v>2.2995499737518554</v>
      </c>
      <c r="G286" s="10">
        <f t="shared" si="53"/>
        <v>0.105</v>
      </c>
      <c r="H286" s="10">
        <f t="shared" si="64"/>
        <v>0</v>
      </c>
      <c r="I286" s="10">
        <f t="shared" si="54"/>
        <v>0</v>
      </c>
      <c r="J286" s="10">
        <f t="shared" si="55"/>
        <v>2.6615123750142224</v>
      </c>
      <c r="K286" s="10">
        <f t="shared" si="56"/>
        <v>2.5565123750142225</v>
      </c>
      <c r="L286" s="10">
        <f t="shared" si="57"/>
        <v>220882.66920122883</v>
      </c>
      <c r="M286" s="10"/>
      <c r="N286">
        <f t="shared" si="60"/>
        <v>0</v>
      </c>
      <c r="O286">
        <f t="shared" si="61"/>
        <v>-220882.66920122883</v>
      </c>
      <c r="P286">
        <f t="shared" si="58"/>
        <v>0</v>
      </c>
      <c r="Q286">
        <f t="shared" si="62"/>
        <v>220882.66920122883</v>
      </c>
      <c r="S286">
        <f t="shared" si="63"/>
        <v>0</v>
      </c>
      <c r="T286">
        <f t="shared" si="59"/>
        <v>220882.66920122883</v>
      </c>
    </row>
    <row r="287" spans="1:20">
      <c r="A287" s="7">
        <v>36034</v>
      </c>
      <c r="B287" s="6">
        <v>0</v>
      </c>
      <c r="C287" s="8">
        <v>0</v>
      </c>
      <c r="D287" s="9">
        <v>0.105</v>
      </c>
      <c r="E287" s="10">
        <v>0.98890372013142169</v>
      </c>
      <c r="F287" s="10">
        <f t="shared" si="52"/>
        <v>2.2995499737518554</v>
      </c>
      <c r="G287" s="10">
        <f t="shared" si="53"/>
        <v>0.105</v>
      </c>
      <c r="H287" s="10">
        <f t="shared" si="64"/>
        <v>0</v>
      </c>
      <c r="I287" s="10">
        <f t="shared" si="54"/>
        <v>0</v>
      </c>
      <c r="J287" s="10">
        <f t="shared" si="55"/>
        <v>2.6615123750142224</v>
      </c>
      <c r="K287" s="10">
        <f t="shared" si="56"/>
        <v>2.5565123750142225</v>
      </c>
      <c r="L287" s="10">
        <f t="shared" si="57"/>
        <v>220882.66920122883</v>
      </c>
      <c r="M287" s="10"/>
      <c r="N287">
        <f t="shared" si="60"/>
        <v>0</v>
      </c>
      <c r="O287">
        <f t="shared" si="61"/>
        <v>-220882.66920122883</v>
      </c>
      <c r="P287">
        <f t="shared" si="58"/>
        <v>0</v>
      </c>
      <c r="Q287">
        <f t="shared" si="62"/>
        <v>220882.66920122883</v>
      </c>
      <c r="S287">
        <f t="shared" si="63"/>
        <v>0</v>
      </c>
      <c r="T287">
        <f t="shared" si="59"/>
        <v>220882.66920122883</v>
      </c>
    </row>
    <row r="288" spans="1:20">
      <c r="A288" s="7">
        <v>36035</v>
      </c>
      <c r="B288" s="6">
        <v>2.35</v>
      </c>
      <c r="C288" s="8">
        <v>0</v>
      </c>
      <c r="D288" s="9">
        <v>0.105</v>
      </c>
      <c r="E288" s="10">
        <v>0.98890372013142169</v>
      </c>
      <c r="F288" s="10">
        <f t="shared" si="52"/>
        <v>2.2995499737518554</v>
      </c>
      <c r="G288" s="10">
        <f t="shared" si="53"/>
        <v>0.105</v>
      </c>
      <c r="H288" s="10">
        <f t="shared" si="64"/>
        <v>0.58750000000000002</v>
      </c>
      <c r="I288" s="10">
        <f t="shared" si="54"/>
        <v>0</v>
      </c>
      <c r="J288" s="10">
        <f t="shared" si="55"/>
        <v>2.6615123750142224</v>
      </c>
      <c r="K288" s="10">
        <f t="shared" si="56"/>
        <v>2.5565123750142225</v>
      </c>
      <c r="L288" s="10">
        <f t="shared" si="57"/>
        <v>220882.66920122883</v>
      </c>
      <c r="M288" s="10"/>
      <c r="N288">
        <f t="shared" si="60"/>
        <v>0</v>
      </c>
      <c r="O288">
        <f t="shared" si="61"/>
        <v>-220882.66920122883</v>
      </c>
      <c r="P288">
        <f t="shared" si="58"/>
        <v>0</v>
      </c>
      <c r="Q288">
        <f t="shared" si="62"/>
        <v>220882.66920122883</v>
      </c>
      <c r="S288">
        <f t="shared" si="63"/>
        <v>0</v>
      </c>
      <c r="T288">
        <f t="shared" si="59"/>
        <v>220882.66920122883</v>
      </c>
    </row>
    <row r="289" spans="1:20">
      <c r="A289" s="7">
        <v>36036</v>
      </c>
      <c r="B289" s="6">
        <v>1.85</v>
      </c>
      <c r="C289" s="8">
        <v>0</v>
      </c>
      <c r="D289" s="9">
        <v>0.105</v>
      </c>
      <c r="E289" s="10">
        <v>0.98890372013142169</v>
      </c>
      <c r="F289" s="10">
        <f t="shared" si="52"/>
        <v>2.2995499737518554</v>
      </c>
      <c r="G289" s="10">
        <f t="shared" si="53"/>
        <v>0.105</v>
      </c>
      <c r="H289" s="10">
        <f t="shared" si="64"/>
        <v>1.05</v>
      </c>
      <c r="I289" s="10">
        <f t="shared" si="54"/>
        <v>0</v>
      </c>
      <c r="J289" s="10">
        <f t="shared" si="55"/>
        <v>2.6615123750142224</v>
      </c>
      <c r="K289" s="10">
        <f t="shared" si="56"/>
        <v>2.5565123750142225</v>
      </c>
      <c r="L289" s="10">
        <f t="shared" si="57"/>
        <v>220882.66920122883</v>
      </c>
      <c r="M289" s="10"/>
      <c r="N289">
        <f t="shared" si="60"/>
        <v>0</v>
      </c>
      <c r="O289">
        <f t="shared" si="61"/>
        <v>-220882.66920122883</v>
      </c>
      <c r="P289">
        <f t="shared" si="58"/>
        <v>0</v>
      </c>
      <c r="Q289">
        <f t="shared" si="62"/>
        <v>220882.66920122883</v>
      </c>
      <c r="S289">
        <f t="shared" si="63"/>
        <v>0</v>
      </c>
      <c r="T289">
        <f t="shared" si="59"/>
        <v>220882.66920122883</v>
      </c>
    </row>
    <row r="290" spans="1:20">
      <c r="A290" s="7">
        <v>36037</v>
      </c>
      <c r="B290" s="6">
        <v>0</v>
      </c>
      <c r="C290" s="8">
        <v>0</v>
      </c>
      <c r="D290" s="9">
        <v>1.2731481481481481</v>
      </c>
      <c r="E290" s="10">
        <v>0.98890372013142169</v>
      </c>
      <c r="F290" s="10">
        <f t="shared" si="52"/>
        <v>2.2995499737518554</v>
      </c>
      <c r="G290" s="10">
        <f t="shared" si="53"/>
        <v>1.2731481481481481</v>
      </c>
      <c r="H290" s="10">
        <f t="shared" si="64"/>
        <v>1.05</v>
      </c>
      <c r="I290" s="10">
        <f t="shared" si="54"/>
        <v>0</v>
      </c>
      <c r="J290" s="10">
        <f t="shared" si="55"/>
        <v>2.6615123750142224</v>
      </c>
      <c r="K290" s="10">
        <f t="shared" si="56"/>
        <v>1.3883642268660743</v>
      </c>
      <c r="L290" s="10">
        <f t="shared" si="57"/>
        <v>119954.66920122883</v>
      </c>
      <c r="M290" s="10"/>
      <c r="N290">
        <f t="shared" si="60"/>
        <v>0</v>
      </c>
      <c r="O290">
        <f t="shared" si="61"/>
        <v>-119954.66920122883</v>
      </c>
      <c r="P290">
        <f t="shared" si="58"/>
        <v>0</v>
      </c>
      <c r="Q290">
        <f t="shared" si="62"/>
        <v>119954.66920122883</v>
      </c>
      <c r="S290">
        <f t="shared" si="63"/>
        <v>0</v>
      </c>
      <c r="T290">
        <f t="shared" si="59"/>
        <v>119954.66920122883</v>
      </c>
    </row>
    <row r="291" spans="1:20">
      <c r="A291" s="7">
        <v>36038</v>
      </c>
      <c r="B291" s="6">
        <v>0</v>
      </c>
      <c r="C291" s="8">
        <v>0</v>
      </c>
      <c r="D291" s="9">
        <v>1.1574074074074074</v>
      </c>
      <c r="E291" s="10">
        <v>0.98890372013142169</v>
      </c>
      <c r="F291" s="10">
        <f t="shared" si="52"/>
        <v>2.2995499737518554</v>
      </c>
      <c r="G291" s="10">
        <f t="shared" si="53"/>
        <v>1.1574074074074074</v>
      </c>
      <c r="H291" s="10">
        <f t="shared" si="64"/>
        <v>1.05</v>
      </c>
      <c r="I291" s="10">
        <f t="shared" si="54"/>
        <v>0</v>
      </c>
      <c r="J291" s="10">
        <f t="shared" si="55"/>
        <v>2.6615123750142224</v>
      </c>
      <c r="K291" s="10">
        <f t="shared" si="56"/>
        <v>1.504104967606815</v>
      </c>
      <c r="L291" s="10">
        <f t="shared" si="57"/>
        <v>129954.66920122881</v>
      </c>
      <c r="M291" s="10"/>
      <c r="N291">
        <f t="shared" si="60"/>
        <v>0</v>
      </c>
      <c r="O291">
        <f t="shared" si="61"/>
        <v>-129954.66920122881</v>
      </c>
      <c r="P291">
        <f t="shared" si="58"/>
        <v>0</v>
      </c>
      <c r="Q291">
        <f t="shared" si="62"/>
        <v>129954.66920122881</v>
      </c>
      <c r="S291">
        <f t="shared" si="63"/>
        <v>0</v>
      </c>
      <c r="T291">
        <f t="shared" si="59"/>
        <v>129954.66920122881</v>
      </c>
    </row>
    <row r="292" spans="1:20">
      <c r="A292" s="7">
        <v>36039</v>
      </c>
      <c r="B292" s="6">
        <v>0</v>
      </c>
      <c r="C292" s="8">
        <v>0</v>
      </c>
      <c r="D292" s="9">
        <v>1.3137962962962964</v>
      </c>
      <c r="E292" s="10">
        <v>0.20437343549382719</v>
      </c>
      <c r="F292" s="10">
        <f t="shared" si="52"/>
        <v>0.87313127441077443</v>
      </c>
      <c r="G292" s="10">
        <f t="shared" si="53"/>
        <v>1.3137962962962964</v>
      </c>
      <c r="H292" s="10">
        <f t="shared" si="64"/>
        <v>0.46250000000000002</v>
      </c>
      <c r="I292" s="10">
        <f t="shared" si="54"/>
        <v>0</v>
      </c>
      <c r="J292" s="10">
        <f t="shared" si="55"/>
        <v>1.2605654381613758</v>
      </c>
      <c r="K292" s="10">
        <f t="shared" si="56"/>
        <v>0</v>
      </c>
      <c r="L292" s="10">
        <f t="shared" si="57"/>
        <v>0</v>
      </c>
      <c r="M292" s="10"/>
      <c r="N292">
        <f t="shared" si="60"/>
        <v>0</v>
      </c>
      <c r="O292">
        <f t="shared" si="61"/>
        <v>4599.1461428571365</v>
      </c>
      <c r="P292">
        <f t="shared" si="58"/>
        <v>0</v>
      </c>
      <c r="Q292">
        <f t="shared" si="62"/>
        <v>0</v>
      </c>
      <c r="S292">
        <f t="shared" si="63"/>
        <v>0</v>
      </c>
      <c r="T292">
        <f t="shared" si="59"/>
        <v>0</v>
      </c>
    </row>
    <row r="293" spans="1:20">
      <c r="A293" s="7">
        <v>36040</v>
      </c>
      <c r="B293" s="6">
        <v>0</v>
      </c>
      <c r="C293" s="8">
        <v>0</v>
      </c>
      <c r="D293" s="9">
        <v>1.3773148148148149</v>
      </c>
      <c r="E293" s="10">
        <v>0.20437343549382719</v>
      </c>
      <c r="F293" s="10">
        <f t="shared" si="52"/>
        <v>0.87313127441077443</v>
      </c>
      <c r="G293" s="10">
        <f t="shared" si="53"/>
        <v>1.3773148148148149</v>
      </c>
      <c r="H293" s="10">
        <f t="shared" si="64"/>
        <v>0</v>
      </c>
      <c r="I293" s="10">
        <f t="shared" si="54"/>
        <v>0</v>
      </c>
      <c r="J293" s="10">
        <f t="shared" si="55"/>
        <v>1.2605654381613758</v>
      </c>
      <c r="K293" s="10">
        <f t="shared" si="56"/>
        <v>0</v>
      </c>
      <c r="L293" s="10">
        <f t="shared" si="57"/>
        <v>0</v>
      </c>
      <c r="M293" s="10"/>
      <c r="N293">
        <f t="shared" si="60"/>
        <v>4599.1461428571365</v>
      </c>
      <c r="O293">
        <f t="shared" si="61"/>
        <v>10087.146142857138</v>
      </c>
      <c r="P293">
        <f t="shared" si="58"/>
        <v>0</v>
      </c>
      <c r="Q293">
        <f t="shared" si="62"/>
        <v>0</v>
      </c>
      <c r="S293">
        <f t="shared" si="63"/>
        <v>0</v>
      </c>
      <c r="T293">
        <f t="shared" si="59"/>
        <v>0</v>
      </c>
    </row>
    <row r="294" spans="1:20">
      <c r="A294" s="7">
        <v>36041</v>
      </c>
      <c r="B294" s="6">
        <v>0</v>
      </c>
      <c r="C294" s="8">
        <v>0</v>
      </c>
      <c r="D294" s="9">
        <v>0.105</v>
      </c>
      <c r="E294" s="10">
        <v>0.20437343549382719</v>
      </c>
      <c r="F294" s="10">
        <f t="shared" si="52"/>
        <v>0.87313127441077443</v>
      </c>
      <c r="G294" s="10">
        <f t="shared" si="53"/>
        <v>0.105</v>
      </c>
      <c r="H294" s="10">
        <f t="shared" si="64"/>
        <v>0</v>
      </c>
      <c r="I294" s="10">
        <f t="shared" si="54"/>
        <v>0</v>
      </c>
      <c r="J294" s="10">
        <f t="shared" si="55"/>
        <v>1.2605654381613758</v>
      </c>
      <c r="K294" s="10">
        <f t="shared" si="56"/>
        <v>1.1555654381613758</v>
      </c>
      <c r="L294" s="10">
        <f t="shared" si="57"/>
        <v>99840.853857142865</v>
      </c>
      <c r="M294" s="10"/>
      <c r="N294">
        <f t="shared" si="60"/>
        <v>14686.292285714275</v>
      </c>
      <c r="O294">
        <f t="shared" si="61"/>
        <v>-99840.853857142865</v>
      </c>
      <c r="P294">
        <f t="shared" si="58"/>
        <v>0</v>
      </c>
      <c r="Q294">
        <f t="shared" si="62"/>
        <v>0</v>
      </c>
      <c r="S294">
        <f t="shared" si="63"/>
        <v>0</v>
      </c>
      <c r="T294">
        <f t="shared" si="59"/>
        <v>99840.853857142865</v>
      </c>
    </row>
    <row r="295" spans="1:20">
      <c r="A295" s="7">
        <v>36042</v>
      </c>
      <c r="B295" s="6">
        <v>0.05</v>
      </c>
      <c r="C295" s="8">
        <v>0</v>
      </c>
      <c r="D295" s="9">
        <v>0.105</v>
      </c>
      <c r="E295" s="10">
        <v>0.20437343549382719</v>
      </c>
      <c r="F295" s="10">
        <f t="shared" si="52"/>
        <v>0.87313127441077443</v>
      </c>
      <c r="G295" s="10">
        <f t="shared" si="53"/>
        <v>0.105</v>
      </c>
      <c r="H295" s="10">
        <f t="shared" si="64"/>
        <v>1.2500000000000001E-2</v>
      </c>
      <c r="I295" s="10">
        <f t="shared" si="54"/>
        <v>0</v>
      </c>
      <c r="J295" s="10">
        <f t="shared" si="55"/>
        <v>1.2605654381613758</v>
      </c>
      <c r="K295" s="10">
        <f t="shared" si="56"/>
        <v>1.1555654381613758</v>
      </c>
      <c r="L295" s="10">
        <f t="shared" si="57"/>
        <v>99840.853857142865</v>
      </c>
      <c r="M295" s="10"/>
      <c r="N295">
        <f t="shared" si="60"/>
        <v>0</v>
      </c>
      <c r="O295">
        <f t="shared" si="61"/>
        <v>-99840.853857142865</v>
      </c>
      <c r="P295">
        <f t="shared" si="58"/>
        <v>0</v>
      </c>
      <c r="Q295">
        <f t="shared" si="62"/>
        <v>99840.853857142865</v>
      </c>
      <c r="S295">
        <f t="shared" si="63"/>
        <v>0</v>
      </c>
      <c r="T295">
        <f t="shared" si="59"/>
        <v>99840.853857142865</v>
      </c>
    </row>
    <row r="296" spans="1:20">
      <c r="A296" s="7">
        <v>36043</v>
      </c>
      <c r="B296" s="6">
        <v>8.6</v>
      </c>
      <c r="C296" s="8">
        <v>0</v>
      </c>
      <c r="D296" s="9">
        <v>0.105</v>
      </c>
      <c r="E296" s="10">
        <v>0.20437343549382719</v>
      </c>
      <c r="F296" s="10">
        <f t="shared" si="52"/>
        <v>0.87313127441077443</v>
      </c>
      <c r="G296" s="10">
        <f t="shared" si="53"/>
        <v>0.105</v>
      </c>
      <c r="H296" s="10">
        <f t="shared" si="64"/>
        <v>2.1625000000000001</v>
      </c>
      <c r="I296" s="10">
        <f t="shared" si="54"/>
        <v>0</v>
      </c>
      <c r="J296" s="10">
        <f t="shared" si="55"/>
        <v>1.2605654381613758</v>
      </c>
      <c r="K296" s="10">
        <f t="shared" si="56"/>
        <v>1.1555654381613758</v>
      </c>
      <c r="L296" s="10">
        <f t="shared" si="57"/>
        <v>99840.853857142865</v>
      </c>
      <c r="M296" s="10"/>
      <c r="N296">
        <f t="shared" si="60"/>
        <v>0</v>
      </c>
      <c r="O296">
        <f t="shared" si="61"/>
        <v>-99840.853857142865</v>
      </c>
      <c r="P296">
        <f t="shared" si="58"/>
        <v>0</v>
      </c>
      <c r="Q296">
        <f t="shared" si="62"/>
        <v>99840.853857142865</v>
      </c>
      <c r="S296">
        <f t="shared" si="63"/>
        <v>0</v>
      </c>
      <c r="T296">
        <f t="shared" si="59"/>
        <v>99840.853857142865</v>
      </c>
    </row>
    <row r="297" spans="1:20">
      <c r="A297" s="7">
        <v>36312</v>
      </c>
      <c r="B297" s="6">
        <v>0</v>
      </c>
      <c r="C297" s="8">
        <v>0.58617107271185875</v>
      </c>
      <c r="D297" s="9">
        <v>0</v>
      </c>
      <c r="E297" s="10">
        <v>1.0218671774691359</v>
      </c>
      <c r="F297" s="10">
        <f t="shared" si="52"/>
        <v>2.3594835325476993</v>
      </c>
      <c r="G297" s="10">
        <f t="shared" si="53"/>
        <v>0</v>
      </c>
      <c r="H297" s="10">
        <f t="shared" si="64"/>
        <v>2.1625000000000001</v>
      </c>
      <c r="I297" s="10">
        <f t="shared" si="54"/>
        <v>0</v>
      </c>
      <c r="J297" s="10">
        <f t="shared" si="55"/>
        <v>2.7203756916887127</v>
      </c>
      <c r="K297" s="10">
        <f t="shared" si="56"/>
        <v>2.7203756916887127</v>
      </c>
      <c r="L297" s="10">
        <f t="shared" si="57"/>
        <v>235040.45976190479</v>
      </c>
      <c r="M297" s="10"/>
      <c r="N297">
        <f t="shared" si="60"/>
        <v>0</v>
      </c>
      <c r="O297">
        <f t="shared" si="61"/>
        <v>-235040.45976190479</v>
      </c>
      <c r="P297">
        <f t="shared" si="58"/>
        <v>0</v>
      </c>
      <c r="Q297">
        <f t="shared" si="62"/>
        <v>235040.45976190479</v>
      </c>
      <c r="S297">
        <f t="shared" si="63"/>
        <v>0</v>
      </c>
      <c r="T297">
        <f t="shared" si="59"/>
        <v>235040.45976190479</v>
      </c>
    </row>
    <row r="298" spans="1:20">
      <c r="A298" s="7">
        <v>36313</v>
      </c>
      <c r="B298" s="6">
        <v>0</v>
      </c>
      <c r="C298" s="8">
        <v>0</v>
      </c>
      <c r="D298" s="9">
        <v>4.0717592592592595</v>
      </c>
      <c r="E298" s="10">
        <v>1.0218671774691359</v>
      </c>
      <c r="F298" s="10">
        <f t="shared" si="52"/>
        <v>2.3594835325476993</v>
      </c>
      <c r="G298" s="10">
        <f t="shared" si="53"/>
        <v>4.0717592592592595</v>
      </c>
      <c r="H298" s="10">
        <f t="shared" si="64"/>
        <v>2.1625000000000001</v>
      </c>
      <c r="I298" s="10">
        <f t="shared" si="54"/>
        <v>0</v>
      </c>
      <c r="J298" s="10">
        <f t="shared" si="55"/>
        <v>2.7203756916887127</v>
      </c>
      <c r="K298" s="10">
        <f t="shared" si="56"/>
        <v>0</v>
      </c>
      <c r="L298" s="10">
        <f t="shared" si="57"/>
        <v>0</v>
      </c>
      <c r="M298" s="10"/>
      <c r="N298">
        <f t="shared" si="60"/>
        <v>0</v>
      </c>
      <c r="O298">
        <f t="shared" si="61"/>
        <v>116759.54023809524</v>
      </c>
      <c r="P298">
        <f t="shared" si="58"/>
        <v>0</v>
      </c>
      <c r="Q298">
        <f t="shared" si="62"/>
        <v>0</v>
      </c>
      <c r="S298">
        <f t="shared" si="63"/>
        <v>0</v>
      </c>
      <c r="T298">
        <f t="shared" si="59"/>
        <v>0</v>
      </c>
    </row>
    <row r="299" spans="1:20">
      <c r="A299" s="7">
        <v>36314</v>
      </c>
      <c r="B299" s="6">
        <v>0</v>
      </c>
      <c r="C299" s="8">
        <v>0</v>
      </c>
      <c r="D299" s="9">
        <v>4.0532407407407405</v>
      </c>
      <c r="E299" s="10">
        <v>1.0218671774691359</v>
      </c>
      <c r="F299" s="10">
        <f t="shared" si="52"/>
        <v>2.3594835325476993</v>
      </c>
      <c r="G299" s="10">
        <f t="shared" si="53"/>
        <v>4.0532407407407405</v>
      </c>
      <c r="H299" s="10">
        <f t="shared" si="64"/>
        <v>2.15</v>
      </c>
      <c r="I299" s="10">
        <f t="shared" si="54"/>
        <v>0</v>
      </c>
      <c r="J299" s="10">
        <f t="shared" si="55"/>
        <v>2.7203756916887127</v>
      </c>
      <c r="K299" s="10">
        <f t="shared" si="56"/>
        <v>0</v>
      </c>
      <c r="L299" s="10">
        <f t="shared" si="57"/>
        <v>0</v>
      </c>
      <c r="M299" s="10"/>
      <c r="N299">
        <f t="shared" si="60"/>
        <v>116759.54023809524</v>
      </c>
      <c r="O299">
        <f t="shared" si="61"/>
        <v>115159.5402380952</v>
      </c>
      <c r="P299">
        <f t="shared" si="58"/>
        <v>0</v>
      </c>
      <c r="Q299">
        <f t="shared" si="62"/>
        <v>0</v>
      </c>
      <c r="S299">
        <f t="shared" si="63"/>
        <v>0</v>
      </c>
      <c r="T299">
        <f t="shared" si="59"/>
        <v>0</v>
      </c>
    </row>
    <row r="300" spans="1:20">
      <c r="A300" s="7">
        <v>36315</v>
      </c>
      <c r="B300" s="6">
        <v>0</v>
      </c>
      <c r="C300" s="8">
        <v>0</v>
      </c>
      <c r="D300" s="9">
        <v>3.9652777777777777</v>
      </c>
      <c r="E300" s="10">
        <v>1.0218671774691359</v>
      </c>
      <c r="F300" s="10">
        <f t="shared" si="52"/>
        <v>2.3594835325476993</v>
      </c>
      <c r="G300" s="10">
        <f t="shared" si="53"/>
        <v>3.9652777777777777</v>
      </c>
      <c r="H300" s="10">
        <f t="shared" si="64"/>
        <v>0</v>
      </c>
      <c r="I300" s="10">
        <f t="shared" si="54"/>
        <v>0</v>
      </c>
      <c r="J300" s="10">
        <f t="shared" si="55"/>
        <v>2.7203756916887127</v>
      </c>
      <c r="K300" s="10">
        <f t="shared" si="56"/>
        <v>0</v>
      </c>
      <c r="L300" s="10">
        <f t="shared" si="57"/>
        <v>0</v>
      </c>
      <c r="M300" s="10"/>
      <c r="N300">
        <f t="shared" si="60"/>
        <v>231919.08047619043</v>
      </c>
      <c r="O300">
        <f t="shared" si="61"/>
        <v>107559.54023809521</v>
      </c>
      <c r="P300">
        <f t="shared" si="58"/>
        <v>0</v>
      </c>
      <c r="Q300">
        <f t="shared" si="62"/>
        <v>0</v>
      </c>
      <c r="S300">
        <f t="shared" si="63"/>
        <v>0</v>
      </c>
      <c r="T300">
        <f t="shared" si="59"/>
        <v>0</v>
      </c>
    </row>
    <row r="301" spans="1:20">
      <c r="A301" s="7">
        <v>36316</v>
      </c>
      <c r="B301" s="6">
        <v>0</v>
      </c>
      <c r="C301" s="8">
        <v>0</v>
      </c>
      <c r="D301" s="9">
        <v>3.3495370370370372</v>
      </c>
      <c r="E301" s="10">
        <v>1.0218671774691359</v>
      </c>
      <c r="F301" s="10">
        <f t="shared" si="52"/>
        <v>2.3594835325476993</v>
      </c>
      <c r="G301" s="10">
        <f t="shared" si="53"/>
        <v>3.3495370370370372</v>
      </c>
      <c r="H301" s="10">
        <f t="shared" si="64"/>
        <v>0</v>
      </c>
      <c r="I301" s="10">
        <f t="shared" si="54"/>
        <v>0</v>
      </c>
      <c r="J301" s="10">
        <f t="shared" si="55"/>
        <v>2.7203756916887127</v>
      </c>
      <c r="K301" s="10">
        <f t="shared" si="56"/>
        <v>0</v>
      </c>
      <c r="L301" s="10">
        <f t="shared" si="57"/>
        <v>0</v>
      </c>
      <c r="M301" s="10"/>
      <c r="N301">
        <f t="shared" si="60"/>
        <v>339478.62071428564</v>
      </c>
      <c r="O301">
        <f t="shared" si="61"/>
        <v>54359.540238095236</v>
      </c>
      <c r="P301">
        <f t="shared" si="58"/>
        <v>0</v>
      </c>
      <c r="Q301">
        <f t="shared" si="62"/>
        <v>0</v>
      </c>
      <c r="S301">
        <f t="shared" si="63"/>
        <v>0</v>
      </c>
      <c r="T301">
        <f t="shared" si="59"/>
        <v>0</v>
      </c>
    </row>
    <row r="302" spans="1:20">
      <c r="A302" s="7">
        <v>36317</v>
      </c>
      <c r="B302" s="6">
        <v>0</v>
      </c>
      <c r="C302" s="8">
        <v>0</v>
      </c>
      <c r="D302" s="9">
        <v>3.2986111111111112</v>
      </c>
      <c r="E302" s="10">
        <v>1.0218671774691359</v>
      </c>
      <c r="F302" s="10">
        <f t="shared" si="52"/>
        <v>2.3594835325476993</v>
      </c>
      <c r="G302" s="10">
        <f t="shared" si="53"/>
        <v>3.2986111111111112</v>
      </c>
      <c r="H302" s="10">
        <f t="shared" si="64"/>
        <v>0</v>
      </c>
      <c r="I302" s="10">
        <f t="shared" si="54"/>
        <v>0</v>
      </c>
      <c r="J302" s="10">
        <f t="shared" si="55"/>
        <v>2.7203756916887127</v>
      </c>
      <c r="K302" s="10">
        <f t="shared" si="56"/>
        <v>0</v>
      </c>
      <c r="L302" s="10">
        <f t="shared" si="57"/>
        <v>0</v>
      </c>
      <c r="M302" s="10"/>
      <c r="N302">
        <f t="shared" si="60"/>
        <v>393838.16095238086</v>
      </c>
      <c r="O302">
        <f t="shared" si="61"/>
        <v>49959.540238095222</v>
      </c>
      <c r="P302">
        <f t="shared" si="58"/>
        <v>0</v>
      </c>
      <c r="Q302">
        <f t="shared" si="62"/>
        <v>0</v>
      </c>
      <c r="S302">
        <f t="shared" si="63"/>
        <v>0</v>
      </c>
      <c r="T302">
        <f t="shared" si="59"/>
        <v>0</v>
      </c>
    </row>
    <row r="303" spans="1:20">
      <c r="A303" s="7">
        <v>36318</v>
      </c>
      <c r="B303" s="6">
        <v>0</v>
      </c>
      <c r="C303" s="8">
        <v>0</v>
      </c>
      <c r="D303" s="9">
        <v>3.9930555555555554</v>
      </c>
      <c r="E303" s="10">
        <v>1.0218671774691359</v>
      </c>
      <c r="F303" s="10">
        <f t="shared" si="52"/>
        <v>2.3594835325476993</v>
      </c>
      <c r="G303" s="10">
        <f t="shared" si="53"/>
        <v>3.9930555555555554</v>
      </c>
      <c r="H303" s="10">
        <f t="shared" si="64"/>
        <v>0</v>
      </c>
      <c r="I303" s="10">
        <f t="shared" si="54"/>
        <v>0</v>
      </c>
      <c r="J303" s="10">
        <f t="shared" si="55"/>
        <v>2.7203756916887127</v>
      </c>
      <c r="K303" s="10">
        <f t="shared" si="56"/>
        <v>0</v>
      </c>
      <c r="L303" s="10">
        <f t="shared" si="57"/>
        <v>0</v>
      </c>
      <c r="M303" s="10"/>
      <c r="N303">
        <f t="shared" si="60"/>
        <v>443797.70119047607</v>
      </c>
      <c r="O303">
        <f t="shared" si="61"/>
        <v>109959.5402380952</v>
      </c>
      <c r="P303">
        <f t="shared" si="58"/>
        <v>0</v>
      </c>
      <c r="Q303">
        <f t="shared" si="62"/>
        <v>0</v>
      </c>
      <c r="S303">
        <f t="shared" si="63"/>
        <v>0</v>
      </c>
      <c r="T303">
        <f t="shared" si="59"/>
        <v>0</v>
      </c>
    </row>
    <row r="304" spans="1:20">
      <c r="A304" s="7">
        <v>36319</v>
      </c>
      <c r="B304" s="6">
        <v>0</v>
      </c>
      <c r="C304" s="8">
        <v>0</v>
      </c>
      <c r="D304" s="9">
        <v>4.2986111111111107</v>
      </c>
      <c r="E304" s="10">
        <v>1.0218671774691359</v>
      </c>
      <c r="F304" s="10">
        <f t="shared" si="52"/>
        <v>2.3594835325476993</v>
      </c>
      <c r="G304" s="10">
        <f t="shared" si="53"/>
        <v>4.2986111111111107</v>
      </c>
      <c r="H304" s="10">
        <f t="shared" si="64"/>
        <v>0</v>
      </c>
      <c r="I304" s="10">
        <f t="shared" si="54"/>
        <v>0</v>
      </c>
      <c r="J304" s="10">
        <f t="shared" si="55"/>
        <v>2.7203756916887127</v>
      </c>
      <c r="K304" s="10">
        <f t="shared" si="56"/>
        <v>0</v>
      </c>
      <c r="L304" s="10">
        <f t="shared" si="57"/>
        <v>0</v>
      </c>
      <c r="M304" s="10"/>
      <c r="N304">
        <f t="shared" si="60"/>
        <v>553757.24142857129</v>
      </c>
      <c r="O304">
        <f t="shared" si="61"/>
        <v>136359.54023809519</v>
      </c>
      <c r="P304">
        <f t="shared" si="58"/>
        <v>0</v>
      </c>
      <c r="Q304">
        <f t="shared" si="62"/>
        <v>0</v>
      </c>
      <c r="S304">
        <f t="shared" si="63"/>
        <v>0</v>
      </c>
      <c r="T304">
        <f t="shared" si="59"/>
        <v>0</v>
      </c>
    </row>
    <row r="305" spans="1:20">
      <c r="A305" s="7">
        <v>36320</v>
      </c>
      <c r="B305" s="6">
        <v>0</v>
      </c>
      <c r="C305" s="8">
        <v>0</v>
      </c>
      <c r="D305" s="9">
        <v>3.4467592592592591</v>
      </c>
      <c r="E305" s="10">
        <v>1.0218671774691359</v>
      </c>
      <c r="F305" s="10">
        <f t="shared" si="52"/>
        <v>2.3594835325476993</v>
      </c>
      <c r="G305" s="10">
        <f t="shared" si="53"/>
        <v>3.4467592592592591</v>
      </c>
      <c r="H305" s="10">
        <f t="shared" si="64"/>
        <v>0</v>
      </c>
      <c r="I305" s="10">
        <f t="shared" si="54"/>
        <v>0</v>
      </c>
      <c r="J305" s="10">
        <f t="shared" si="55"/>
        <v>2.7203756916887127</v>
      </c>
      <c r="K305" s="10">
        <f t="shared" si="56"/>
        <v>0</v>
      </c>
      <c r="L305" s="10">
        <f t="shared" si="57"/>
        <v>0</v>
      </c>
      <c r="M305" s="10"/>
      <c r="N305">
        <f t="shared" si="60"/>
        <v>690116.7816666665</v>
      </c>
      <c r="O305">
        <f t="shared" si="61"/>
        <v>62759.540238095207</v>
      </c>
      <c r="P305">
        <f t="shared" si="58"/>
        <v>0</v>
      </c>
      <c r="Q305">
        <f t="shared" si="62"/>
        <v>0</v>
      </c>
      <c r="S305">
        <f t="shared" si="63"/>
        <v>0</v>
      </c>
      <c r="T305">
        <f t="shared" si="59"/>
        <v>0</v>
      </c>
    </row>
    <row r="306" spans="1:20">
      <c r="A306" s="7">
        <v>36321</v>
      </c>
      <c r="B306" s="6">
        <v>0.05</v>
      </c>
      <c r="C306" s="8">
        <v>0</v>
      </c>
      <c r="D306" s="9">
        <v>3.5960648148148149</v>
      </c>
      <c r="E306" s="10">
        <v>1.0218671774691359</v>
      </c>
      <c r="F306" s="10">
        <f t="shared" si="52"/>
        <v>2.3594835325476993</v>
      </c>
      <c r="G306" s="10">
        <f t="shared" si="53"/>
        <v>3.5960648148148149</v>
      </c>
      <c r="H306" s="10">
        <f t="shared" si="64"/>
        <v>1.2500000000000001E-2</v>
      </c>
      <c r="I306" s="10">
        <f t="shared" si="54"/>
        <v>0</v>
      </c>
      <c r="J306" s="10">
        <f t="shared" si="55"/>
        <v>2.7203756916887127</v>
      </c>
      <c r="K306" s="10">
        <f t="shared" si="56"/>
        <v>0</v>
      </c>
      <c r="L306" s="10">
        <f t="shared" si="57"/>
        <v>0</v>
      </c>
      <c r="M306" s="10"/>
      <c r="N306">
        <f t="shared" si="60"/>
        <v>752876.32190476172</v>
      </c>
      <c r="O306">
        <f t="shared" si="61"/>
        <v>75659.540238095229</v>
      </c>
      <c r="P306">
        <f t="shared" si="58"/>
        <v>0</v>
      </c>
      <c r="Q306">
        <f t="shared" si="62"/>
        <v>0</v>
      </c>
      <c r="S306">
        <f t="shared" si="63"/>
        <v>0</v>
      </c>
      <c r="T306">
        <f t="shared" si="59"/>
        <v>0</v>
      </c>
    </row>
    <row r="307" spans="1:20">
      <c r="A307" s="7">
        <v>36322</v>
      </c>
      <c r="B307" s="6">
        <v>1.05</v>
      </c>
      <c r="C307" s="8">
        <v>0</v>
      </c>
      <c r="D307" s="9">
        <v>3.2407407407407409</v>
      </c>
      <c r="E307" s="10">
        <v>1.0218671774691359</v>
      </c>
      <c r="F307" s="10">
        <f t="shared" si="52"/>
        <v>2.3594835325476993</v>
      </c>
      <c r="G307" s="10">
        <f t="shared" si="53"/>
        <v>3.2407407407407409</v>
      </c>
      <c r="H307" s="10">
        <f t="shared" si="64"/>
        <v>0.27500000000000002</v>
      </c>
      <c r="I307" s="10">
        <f t="shared" si="54"/>
        <v>0</v>
      </c>
      <c r="J307" s="10">
        <f t="shared" si="55"/>
        <v>2.7203756916887127</v>
      </c>
      <c r="K307" s="10">
        <f t="shared" si="56"/>
        <v>0</v>
      </c>
      <c r="L307" s="10">
        <f t="shared" si="57"/>
        <v>0</v>
      </c>
      <c r="M307" s="10"/>
      <c r="N307">
        <f t="shared" si="60"/>
        <v>828535.86214285693</v>
      </c>
      <c r="O307">
        <f t="shared" si="61"/>
        <v>44959.540238095236</v>
      </c>
      <c r="P307">
        <f t="shared" si="58"/>
        <v>0</v>
      </c>
      <c r="Q307">
        <f t="shared" si="62"/>
        <v>0</v>
      </c>
      <c r="S307">
        <f t="shared" si="63"/>
        <v>0</v>
      </c>
      <c r="T307">
        <f t="shared" si="59"/>
        <v>0</v>
      </c>
    </row>
    <row r="308" spans="1:20">
      <c r="A308" s="7">
        <v>36323</v>
      </c>
      <c r="B308" s="6">
        <v>1.1499999999999999</v>
      </c>
      <c r="C308" s="8">
        <v>0</v>
      </c>
      <c r="D308" s="9">
        <v>3.2407407407407409</v>
      </c>
      <c r="E308" s="10">
        <v>1.0218671774691359</v>
      </c>
      <c r="F308" s="10">
        <f t="shared" si="52"/>
        <v>2.3594835325476993</v>
      </c>
      <c r="G308" s="10">
        <f t="shared" si="53"/>
        <v>3.2407407407407409</v>
      </c>
      <c r="H308" s="10">
        <f t="shared" si="64"/>
        <v>0.5625</v>
      </c>
      <c r="I308" s="10">
        <f t="shared" si="54"/>
        <v>0</v>
      </c>
      <c r="J308" s="10">
        <f t="shared" si="55"/>
        <v>2.7203756916887127</v>
      </c>
      <c r="K308" s="10">
        <f t="shared" si="56"/>
        <v>0</v>
      </c>
      <c r="L308" s="10">
        <f t="shared" si="57"/>
        <v>0</v>
      </c>
      <c r="M308" s="10"/>
      <c r="N308">
        <f t="shared" si="60"/>
        <v>873495.40238095215</v>
      </c>
      <c r="O308">
        <f t="shared" si="61"/>
        <v>44959.540238095236</v>
      </c>
      <c r="P308">
        <f t="shared" si="58"/>
        <v>0</v>
      </c>
      <c r="Q308">
        <f t="shared" si="62"/>
        <v>0</v>
      </c>
      <c r="S308">
        <f t="shared" si="63"/>
        <v>0</v>
      </c>
      <c r="T308">
        <f t="shared" si="59"/>
        <v>0</v>
      </c>
    </row>
    <row r="309" spans="1:20">
      <c r="A309" s="7">
        <v>36324</v>
      </c>
      <c r="B309" s="6">
        <v>0</v>
      </c>
      <c r="C309" s="8">
        <v>0</v>
      </c>
      <c r="D309" s="9">
        <v>3.2407407407407409</v>
      </c>
      <c r="E309" s="10">
        <v>1.0218671774691359</v>
      </c>
      <c r="F309" s="10">
        <f t="shared" si="52"/>
        <v>2.3594835325476993</v>
      </c>
      <c r="G309" s="10">
        <f t="shared" si="53"/>
        <v>3.2407407407407409</v>
      </c>
      <c r="H309" s="10">
        <f t="shared" si="64"/>
        <v>0.5625</v>
      </c>
      <c r="I309" s="10">
        <f t="shared" si="54"/>
        <v>0</v>
      </c>
      <c r="J309" s="10">
        <f t="shared" si="55"/>
        <v>2.7203756916887127</v>
      </c>
      <c r="K309" s="10">
        <f t="shared" si="56"/>
        <v>0</v>
      </c>
      <c r="L309" s="10">
        <f t="shared" si="57"/>
        <v>0</v>
      </c>
      <c r="M309" s="10"/>
      <c r="N309">
        <f t="shared" si="60"/>
        <v>918454.94261904736</v>
      </c>
      <c r="O309">
        <f t="shared" si="61"/>
        <v>44959.540238095236</v>
      </c>
      <c r="P309">
        <f t="shared" si="58"/>
        <v>0</v>
      </c>
      <c r="Q309">
        <f t="shared" si="62"/>
        <v>0</v>
      </c>
      <c r="S309">
        <f t="shared" si="63"/>
        <v>0</v>
      </c>
      <c r="T309">
        <f t="shared" si="59"/>
        <v>0</v>
      </c>
    </row>
    <row r="310" spans="1:20">
      <c r="A310" s="7">
        <v>36325</v>
      </c>
      <c r="B310" s="6">
        <v>0.2</v>
      </c>
      <c r="C310" s="8">
        <v>0</v>
      </c>
      <c r="D310" s="9">
        <v>3.3819444444444446</v>
      </c>
      <c r="E310" s="10">
        <v>1.0218671774691359</v>
      </c>
      <c r="F310" s="10">
        <f t="shared" si="52"/>
        <v>2.3594835325476993</v>
      </c>
      <c r="G310" s="10">
        <f t="shared" si="53"/>
        <v>3.3819444444444446</v>
      </c>
      <c r="H310" s="10">
        <f t="shared" si="64"/>
        <v>0.60000000000000009</v>
      </c>
      <c r="I310" s="10">
        <f t="shared" si="54"/>
        <v>0</v>
      </c>
      <c r="J310" s="10">
        <f t="shared" si="55"/>
        <v>2.7203756916887127</v>
      </c>
      <c r="K310" s="10">
        <f t="shared" si="56"/>
        <v>0</v>
      </c>
      <c r="L310" s="10">
        <f t="shared" si="57"/>
        <v>0</v>
      </c>
      <c r="M310" s="10"/>
      <c r="N310">
        <f t="shared" si="60"/>
        <v>963414.48285714258</v>
      </c>
      <c r="O310">
        <f t="shared" si="61"/>
        <v>57159.540238095236</v>
      </c>
      <c r="P310">
        <f t="shared" si="58"/>
        <v>0</v>
      </c>
      <c r="Q310">
        <f t="shared" si="62"/>
        <v>0</v>
      </c>
      <c r="S310">
        <f t="shared" si="63"/>
        <v>0</v>
      </c>
      <c r="T310">
        <f t="shared" si="59"/>
        <v>0</v>
      </c>
    </row>
    <row r="311" spans="1:20">
      <c r="A311" s="7">
        <v>36326</v>
      </c>
      <c r="B311" s="6">
        <v>9.5500000000000007</v>
      </c>
      <c r="C311" s="8">
        <v>0</v>
      </c>
      <c r="D311" s="9">
        <v>0</v>
      </c>
      <c r="E311" s="10">
        <v>1.0218671774691359</v>
      </c>
      <c r="F311" s="10">
        <f t="shared" si="52"/>
        <v>2.3594835325476993</v>
      </c>
      <c r="G311" s="10">
        <f t="shared" si="53"/>
        <v>0</v>
      </c>
      <c r="H311" s="10">
        <f t="shared" si="64"/>
        <v>2.7250000000000001</v>
      </c>
      <c r="I311" s="10">
        <f t="shared" si="54"/>
        <v>0</v>
      </c>
      <c r="J311" s="10">
        <f t="shared" si="55"/>
        <v>2.7203756916887127</v>
      </c>
      <c r="K311" s="10">
        <f t="shared" si="56"/>
        <v>2.7203756916887127</v>
      </c>
      <c r="L311" s="10">
        <f t="shared" si="57"/>
        <v>235040.45976190479</v>
      </c>
      <c r="M311" s="10"/>
      <c r="N311">
        <f t="shared" si="60"/>
        <v>1000000</v>
      </c>
      <c r="O311">
        <f t="shared" si="61"/>
        <v>-235040.45976190479</v>
      </c>
      <c r="P311">
        <f t="shared" si="58"/>
        <v>0</v>
      </c>
      <c r="Q311">
        <f t="shared" si="62"/>
        <v>0</v>
      </c>
      <c r="S311">
        <f t="shared" si="63"/>
        <v>0</v>
      </c>
      <c r="T311">
        <f t="shared" si="59"/>
        <v>235040.45976190479</v>
      </c>
    </row>
    <row r="312" spans="1:20">
      <c r="A312" s="7">
        <v>36327</v>
      </c>
      <c r="B312" s="6">
        <v>8.65</v>
      </c>
      <c r="C312" s="8">
        <v>1.5565950543969793</v>
      </c>
      <c r="D312" s="9">
        <v>2.3020833333333335</v>
      </c>
      <c r="E312" s="10">
        <v>1.0218671774691359</v>
      </c>
      <c r="F312" s="10">
        <f t="shared" si="52"/>
        <v>2.3594835325476993</v>
      </c>
      <c r="G312" s="10">
        <f t="shared" si="53"/>
        <v>2.3020833333333335</v>
      </c>
      <c r="H312" s="10">
        <f t="shared" si="64"/>
        <v>4.5999999999999996</v>
      </c>
      <c r="I312" s="10">
        <f t="shared" si="54"/>
        <v>8.65</v>
      </c>
      <c r="J312" s="10">
        <f t="shared" si="55"/>
        <v>0</v>
      </c>
      <c r="K312" s="10">
        <f t="shared" si="56"/>
        <v>0</v>
      </c>
      <c r="L312" s="10">
        <f t="shared" si="57"/>
        <v>0</v>
      </c>
      <c r="M312" s="10"/>
      <c r="N312">
        <f t="shared" si="60"/>
        <v>764959.54023809521</v>
      </c>
      <c r="O312">
        <f t="shared" si="61"/>
        <v>198900</v>
      </c>
      <c r="P312">
        <f t="shared" si="58"/>
        <v>2517150</v>
      </c>
      <c r="Q312">
        <f t="shared" si="62"/>
        <v>0</v>
      </c>
      <c r="S312">
        <f t="shared" si="63"/>
        <v>0</v>
      </c>
      <c r="T312">
        <f t="shared" si="59"/>
        <v>0</v>
      </c>
    </row>
    <row r="313" spans="1:20">
      <c r="A313" s="7">
        <v>36328</v>
      </c>
      <c r="B313" s="6">
        <v>1.9</v>
      </c>
      <c r="C313" s="8">
        <v>1.5565950543969793</v>
      </c>
      <c r="D313" s="9">
        <v>1.5104166666666667</v>
      </c>
      <c r="E313" s="10">
        <v>1.0218671774691359</v>
      </c>
      <c r="F313" s="10">
        <f t="shared" si="52"/>
        <v>2.3594835325476993</v>
      </c>
      <c r="G313" s="10">
        <f t="shared" si="53"/>
        <v>1.5104166666666667</v>
      </c>
      <c r="H313" s="10">
        <f t="shared" si="64"/>
        <v>5.0749999999999993</v>
      </c>
      <c r="I313" s="10">
        <f t="shared" si="54"/>
        <v>1.9</v>
      </c>
      <c r="J313" s="10">
        <f t="shared" si="55"/>
        <v>0</v>
      </c>
      <c r="K313" s="10">
        <f t="shared" si="56"/>
        <v>0</v>
      </c>
      <c r="L313" s="10">
        <f t="shared" si="57"/>
        <v>0</v>
      </c>
      <c r="M313" s="10"/>
      <c r="N313">
        <f t="shared" si="60"/>
        <v>1000000</v>
      </c>
      <c r="O313">
        <f t="shared" si="61"/>
        <v>130500</v>
      </c>
      <c r="P313">
        <f t="shared" si="58"/>
        <v>552900</v>
      </c>
      <c r="Q313">
        <f t="shared" si="62"/>
        <v>0</v>
      </c>
      <c r="S313">
        <f t="shared" si="63"/>
        <v>1000000</v>
      </c>
      <c r="T313">
        <f t="shared" si="59"/>
        <v>0</v>
      </c>
    </row>
    <row r="314" spans="1:20">
      <c r="A314" s="7">
        <v>36329</v>
      </c>
      <c r="B314" s="6">
        <v>0</v>
      </c>
      <c r="C314" s="8">
        <v>0</v>
      </c>
      <c r="D314" s="9">
        <v>2.0081018518518516</v>
      </c>
      <c r="E314" s="10">
        <v>1.0218671774691359</v>
      </c>
      <c r="F314" s="10">
        <f t="shared" si="52"/>
        <v>2.3594835325476993</v>
      </c>
      <c r="G314" s="10">
        <f t="shared" si="53"/>
        <v>2.0081018518518516</v>
      </c>
      <c r="H314" s="10">
        <f t="shared" si="64"/>
        <v>5.0250000000000004</v>
      </c>
      <c r="I314" s="10">
        <f t="shared" si="54"/>
        <v>0</v>
      </c>
      <c r="J314" s="10">
        <f t="shared" si="55"/>
        <v>2.7203756916887127</v>
      </c>
      <c r="K314" s="10">
        <f t="shared" si="56"/>
        <v>0.7122738398368611</v>
      </c>
      <c r="L314" s="10">
        <f t="shared" si="57"/>
        <v>61540.4597619048</v>
      </c>
      <c r="M314" s="10"/>
      <c r="N314">
        <f t="shared" si="60"/>
        <v>1000000</v>
      </c>
      <c r="O314">
        <f t="shared" si="61"/>
        <v>-61540.4597619048</v>
      </c>
      <c r="P314">
        <f t="shared" si="58"/>
        <v>0</v>
      </c>
      <c r="Q314">
        <f t="shared" si="62"/>
        <v>0</v>
      </c>
      <c r="S314">
        <f t="shared" si="63"/>
        <v>1000000</v>
      </c>
      <c r="T314">
        <f t="shared" si="59"/>
        <v>0</v>
      </c>
    </row>
    <row r="315" spans="1:20">
      <c r="A315" s="7">
        <v>36330</v>
      </c>
      <c r="B315" s="6">
        <v>3.35</v>
      </c>
      <c r="C315" s="8">
        <v>0</v>
      </c>
      <c r="D315" s="9">
        <v>1.9675925925925926</v>
      </c>
      <c r="E315" s="10">
        <v>1.0218671774691359</v>
      </c>
      <c r="F315" s="10">
        <f t="shared" si="52"/>
        <v>2.3594835325476993</v>
      </c>
      <c r="G315" s="10">
        <f t="shared" si="53"/>
        <v>1.9675925925925926</v>
      </c>
      <c r="H315" s="10">
        <f t="shared" si="64"/>
        <v>3.4750000000000001</v>
      </c>
      <c r="I315" s="10">
        <f t="shared" si="54"/>
        <v>3.35</v>
      </c>
      <c r="J315" s="10">
        <f t="shared" si="55"/>
        <v>0</v>
      </c>
      <c r="K315" s="10">
        <f t="shared" si="56"/>
        <v>0</v>
      </c>
      <c r="L315" s="10">
        <f t="shared" si="57"/>
        <v>0</v>
      </c>
      <c r="M315" s="10"/>
      <c r="N315">
        <f t="shared" si="60"/>
        <v>938459.54023809521</v>
      </c>
      <c r="O315">
        <f t="shared" si="61"/>
        <v>170000</v>
      </c>
      <c r="P315">
        <f t="shared" si="58"/>
        <v>974850</v>
      </c>
      <c r="Q315">
        <f t="shared" si="62"/>
        <v>0</v>
      </c>
      <c r="S315">
        <f t="shared" si="63"/>
        <v>938459.54023809521</v>
      </c>
      <c r="T315">
        <f t="shared" si="59"/>
        <v>0</v>
      </c>
    </row>
    <row r="316" spans="1:20">
      <c r="A316" s="7">
        <v>36331</v>
      </c>
      <c r="B316" s="6">
        <v>9.25</v>
      </c>
      <c r="C316" s="8">
        <v>0.58617107271185875</v>
      </c>
      <c r="D316" s="9">
        <v>0.105</v>
      </c>
      <c r="E316" s="10">
        <v>1.0218671774691359</v>
      </c>
      <c r="F316" s="10">
        <f t="shared" si="52"/>
        <v>2.3594835325476993</v>
      </c>
      <c r="G316" s="10">
        <f t="shared" si="53"/>
        <v>0.105</v>
      </c>
      <c r="H316" s="10">
        <f t="shared" si="64"/>
        <v>3.625</v>
      </c>
      <c r="I316" s="10">
        <f t="shared" si="54"/>
        <v>9.25</v>
      </c>
      <c r="J316" s="10">
        <f t="shared" si="55"/>
        <v>0</v>
      </c>
      <c r="K316" s="10">
        <f t="shared" si="56"/>
        <v>0</v>
      </c>
      <c r="L316" s="10">
        <f t="shared" si="57"/>
        <v>0</v>
      </c>
      <c r="M316" s="10"/>
      <c r="N316">
        <f t="shared" si="60"/>
        <v>1000000</v>
      </c>
      <c r="O316">
        <f t="shared" si="61"/>
        <v>9072</v>
      </c>
      <c r="P316">
        <f t="shared" si="58"/>
        <v>2691750</v>
      </c>
      <c r="Q316">
        <f t="shared" si="62"/>
        <v>0</v>
      </c>
      <c r="S316">
        <f t="shared" si="63"/>
        <v>1000000</v>
      </c>
      <c r="T316">
        <f t="shared" si="59"/>
        <v>0</v>
      </c>
    </row>
    <row r="317" spans="1:20">
      <c r="A317" s="7">
        <v>36332</v>
      </c>
      <c r="B317" s="6">
        <v>0.35</v>
      </c>
      <c r="C317" s="8">
        <v>1.5565950543969793</v>
      </c>
      <c r="D317" s="9">
        <v>0.105</v>
      </c>
      <c r="E317" s="10">
        <v>1.0218671774691359</v>
      </c>
      <c r="F317" s="10">
        <f t="shared" si="52"/>
        <v>2.3594835325476993</v>
      </c>
      <c r="G317" s="10">
        <f t="shared" si="53"/>
        <v>0.105</v>
      </c>
      <c r="H317" s="10">
        <f t="shared" si="64"/>
        <v>3.2374999999999998</v>
      </c>
      <c r="I317" s="10">
        <f t="shared" si="54"/>
        <v>0.35</v>
      </c>
      <c r="J317" s="10">
        <f t="shared" si="55"/>
        <v>2.0953756916887127</v>
      </c>
      <c r="K317" s="10">
        <f t="shared" si="56"/>
        <v>1.9903756916887128</v>
      </c>
      <c r="L317" s="10">
        <f t="shared" si="57"/>
        <v>171968.45976190479</v>
      </c>
      <c r="M317" s="10"/>
      <c r="N317">
        <f t="shared" si="60"/>
        <v>1000000</v>
      </c>
      <c r="O317">
        <f t="shared" si="61"/>
        <v>-171968.45976190479</v>
      </c>
      <c r="P317">
        <f t="shared" si="58"/>
        <v>101850</v>
      </c>
      <c r="Q317">
        <f t="shared" si="62"/>
        <v>0</v>
      </c>
      <c r="S317">
        <f t="shared" si="63"/>
        <v>1000000</v>
      </c>
      <c r="T317">
        <f t="shared" si="59"/>
        <v>0</v>
      </c>
    </row>
    <row r="318" spans="1:20">
      <c r="A318" s="7">
        <v>36333</v>
      </c>
      <c r="B318" s="6">
        <v>0.15</v>
      </c>
      <c r="C318" s="8">
        <v>0.58617107271185875</v>
      </c>
      <c r="D318" s="9">
        <v>1.7575925925925926</v>
      </c>
      <c r="E318" s="10">
        <v>1.0218671774691359</v>
      </c>
      <c r="F318" s="10">
        <f t="shared" si="52"/>
        <v>2.3594835325476993</v>
      </c>
      <c r="G318" s="10">
        <f t="shared" si="53"/>
        <v>1.7575925925925926</v>
      </c>
      <c r="H318" s="10">
        <f t="shared" si="64"/>
        <v>3.2749999999999999</v>
      </c>
      <c r="I318" s="10">
        <f t="shared" si="54"/>
        <v>0.15</v>
      </c>
      <c r="J318" s="10">
        <f t="shared" si="55"/>
        <v>2.4525185488315695</v>
      </c>
      <c r="K318" s="10">
        <f t="shared" si="56"/>
        <v>0.69492595623897691</v>
      </c>
      <c r="L318" s="10">
        <f t="shared" si="57"/>
        <v>60041.602619047604</v>
      </c>
      <c r="M318" s="10"/>
      <c r="N318">
        <f t="shared" si="60"/>
        <v>929881.54023809521</v>
      </c>
      <c r="O318">
        <f t="shared" si="61"/>
        <v>-60041.602619047604</v>
      </c>
      <c r="P318">
        <f t="shared" si="58"/>
        <v>43650</v>
      </c>
      <c r="Q318">
        <f t="shared" si="62"/>
        <v>0</v>
      </c>
      <c r="S318">
        <f t="shared" si="63"/>
        <v>929881.54023809521</v>
      </c>
      <c r="T318">
        <f t="shared" si="59"/>
        <v>0</v>
      </c>
    </row>
    <row r="319" spans="1:20">
      <c r="A319" s="7">
        <v>36334</v>
      </c>
      <c r="B319" s="6">
        <v>0</v>
      </c>
      <c r="C319" s="8">
        <v>0</v>
      </c>
      <c r="D319" s="9">
        <v>1.6805555555555556</v>
      </c>
      <c r="E319" s="10">
        <v>1.0218671774691359</v>
      </c>
      <c r="F319" s="10">
        <f t="shared" si="52"/>
        <v>2.3594835325476993</v>
      </c>
      <c r="G319" s="10">
        <f t="shared" si="53"/>
        <v>1.6805555555555556</v>
      </c>
      <c r="H319" s="10">
        <f t="shared" si="64"/>
        <v>2.4375</v>
      </c>
      <c r="I319" s="10">
        <f t="shared" si="54"/>
        <v>0</v>
      </c>
      <c r="J319" s="10">
        <f t="shared" si="55"/>
        <v>2.7203756916887127</v>
      </c>
      <c r="K319" s="10">
        <f t="shared" si="56"/>
        <v>1.0398201361331572</v>
      </c>
      <c r="L319" s="10">
        <f t="shared" si="57"/>
        <v>89840.459761904785</v>
      </c>
      <c r="M319" s="10"/>
      <c r="N319">
        <f t="shared" si="60"/>
        <v>913489.93761904759</v>
      </c>
      <c r="O319">
        <f t="shared" si="61"/>
        <v>-89840.459761904785</v>
      </c>
      <c r="P319">
        <f t="shared" si="58"/>
        <v>0</v>
      </c>
      <c r="Q319">
        <f t="shared" si="62"/>
        <v>0</v>
      </c>
      <c r="S319">
        <f t="shared" si="63"/>
        <v>913489.93761904759</v>
      </c>
      <c r="T319">
        <f t="shared" si="59"/>
        <v>0</v>
      </c>
    </row>
    <row r="320" spans="1:20">
      <c r="A320" s="7">
        <v>36335</v>
      </c>
      <c r="B320" s="6">
        <v>0</v>
      </c>
      <c r="C320" s="8">
        <v>0</v>
      </c>
      <c r="D320" s="9">
        <v>2.355324074074074</v>
      </c>
      <c r="E320" s="10">
        <v>1.0218671774691359</v>
      </c>
      <c r="F320" s="10">
        <f t="shared" si="52"/>
        <v>2.3594835325476993</v>
      </c>
      <c r="G320" s="10">
        <f t="shared" si="53"/>
        <v>2.355324074074074</v>
      </c>
      <c r="H320" s="10">
        <f t="shared" si="64"/>
        <v>0.125</v>
      </c>
      <c r="I320" s="10">
        <f t="shared" si="54"/>
        <v>0</v>
      </c>
      <c r="J320" s="10">
        <f t="shared" si="55"/>
        <v>2.7203756916887127</v>
      </c>
      <c r="K320" s="10">
        <f t="shared" si="56"/>
        <v>0.36505161761463878</v>
      </c>
      <c r="L320" s="10">
        <f t="shared" si="57"/>
        <v>31540.459761904789</v>
      </c>
      <c r="M320" s="10"/>
      <c r="N320">
        <f t="shared" si="60"/>
        <v>823649.4778571428</v>
      </c>
      <c r="O320">
        <f t="shared" si="61"/>
        <v>-31540.459761904789</v>
      </c>
      <c r="P320">
        <f t="shared" si="58"/>
        <v>0</v>
      </c>
      <c r="Q320">
        <f t="shared" si="62"/>
        <v>0</v>
      </c>
      <c r="S320">
        <f t="shared" si="63"/>
        <v>823649.4778571428</v>
      </c>
      <c r="T320">
        <f t="shared" si="59"/>
        <v>0</v>
      </c>
    </row>
    <row r="321" spans="1:20">
      <c r="A321" s="7">
        <v>36336</v>
      </c>
      <c r="B321" s="6">
        <v>0</v>
      </c>
      <c r="C321" s="8">
        <v>0</v>
      </c>
      <c r="D321" s="9">
        <v>2.9351851851851851</v>
      </c>
      <c r="E321" s="10">
        <v>1.0218671774691359</v>
      </c>
      <c r="F321" s="10">
        <f t="shared" si="52"/>
        <v>2.3594835325476993</v>
      </c>
      <c r="G321" s="10">
        <f t="shared" si="53"/>
        <v>2.9351851851851851</v>
      </c>
      <c r="H321" s="10">
        <f t="shared" si="64"/>
        <v>3.7499999999999999E-2</v>
      </c>
      <c r="I321" s="10">
        <f t="shared" si="54"/>
        <v>0</v>
      </c>
      <c r="J321" s="10">
        <f t="shared" si="55"/>
        <v>2.7203756916887127</v>
      </c>
      <c r="K321" s="10">
        <f t="shared" si="56"/>
        <v>0</v>
      </c>
      <c r="L321" s="10">
        <f t="shared" si="57"/>
        <v>0</v>
      </c>
      <c r="M321" s="10"/>
      <c r="N321">
        <f t="shared" si="60"/>
        <v>792109.01809523802</v>
      </c>
      <c r="O321">
        <f t="shared" si="61"/>
        <v>18559.540238095215</v>
      </c>
      <c r="P321">
        <f t="shared" si="58"/>
        <v>0</v>
      </c>
      <c r="Q321">
        <f t="shared" si="62"/>
        <v>0</v>
      </c>
      <c r="S321">
        <f t="shared" si="63"/>
        <v>792109.01809523802</v>
      </c>
      <c r="T321">
        <f t="shared" si="59"/>
        <v>0</v>
      </c>
    </row>
    <row r="322" spans="1:20">
      <c r="A322" s="7">
        <v>36337</v>
      </c>
      <c r="B322" s="6">
        <v>0</v>
      </c>
      <c r="C322" s="8">
        <v>0</v>
      </c>
      <c r="D322" s="9">
        <v>3.0092592592592591</v>
      </c>
      <c r="E322" s="10">
        <v>1.0218671774691359</v>
      </c>
      <c r="F322" s="10">
        <f t="shared" si="52"/>
        <v>2.3594835325476993</v>
      </c>
      <c r="G322" s="10">
        <f t="shared" si="53"/>
        <v>3.0092592592592591</v>
      </c>
      <c r="H322" s="10">
        <f t="shared" si="64"/>
        <v>0</v>
      </c>
      <c r="I322" s="10">
        <f t="shared" si="54"/>
        <v>0</v>
      </c>
      <c r="J322" s="10">
        <f t="shared" si="55"/>
        <v>2.7203756916887127</v>
      </c>
      <c r="K322" s="10">
        <f t="shared" si="56"/>
        <v>0</v>
      </c>
      <c r="L322" s="10">
        <f t="shared" si="57"/>
        <v>0</v>
      </c>
      <c r="M322" s="10"/>
      <c r="N322">
        <f t="shared" si="60"/>
        <v>810668.55833333323</v>
      </c>
      <c r="O322">
        <f t="shared" si="61"/>
        <v>24959.540238095204</v>
      </c>
      <c r="P322">
        <f t="shared" si="58"/>
        <v>0</v>
      </c>
      <c r="Q322">
        <f t="shared" si="62"/>
        <v>0</v>
      </c>
      <c r="S322">
        <f t="shared" si="63"/>
        <v>792109.01809523802</v>
      </c>
      <c r="T322">
        <f t="shared" si="59"/>
        <v>0</v>
      </c>
    </row>
    <row r="323" spans="1:20">
      <c r="A323" s="7">
        <v>36338</v>
      </c>
      <c r="B323" s="6">
        <v>0</v>
      </c>
      <c r="C323" s="8">
        <v>0</v>
      </c>
      <c r="D323" s="9">
        <v>3.0092592592592591</v>
      </c>
      <c r="E323" s="10">
        <v>1.0218671774691359</v>
      </c>
      <c r="F323" s="10">
        <f t="shared" si="52"/>
        <v>2.3594835325476993</v>
      </c>
      <c r="G323" s="10">
        <f t="shared" si="53"/>
        <v>3.0092592592592591</v>
      </c>
      <c r="H323" s="10">
        <f t="shared" si="64"/>
        <v>0</v>
      </c>
      <c r="I323" s="10">
        <f t="shared" si="54"/>
        <v>0</v>
      </c>
      <c r="J323" s="10">
        <f t="shared" si="55"/>
        <v>2.7203756916887127</v>
      </c>
      <c r="K323" s="10">
        <f t="shared" si="56"/>
        <v>0</v>
      </c>
      <c r="L323" s="10">
        <f t="shared" si="57"/>
        <v>0</v>
      </c>
      <c r="M323" s="10"/>
      <c r="N323">
        <f t="shared" si="60"/>
        <v>835628.09857142845</v>
      </c>
      <c r="O323">
        <f t="shared" si="61"/>
        <v>24959.540238095204</v>
      </c>
      <c r="P323">
        <f t="shared" si="58"/>
        <v>0</v>
      </c>
      <c r="Q323">
        <f t="shared" si="62"/>
        <v>0</v>
      </c>
      <c r="S323">
        <f t="shared" si="63"/>
        <v>792109.01809523802</v>
      </c>
      <c r="T323">
        <f t="shared" si="59"/>
        <v>0</v>
      </c>
    </row>
    <row r="324" spans="1:20">
      <c r="A324" s="7">
        <v>36339</v>
      </c>
      <c r="B324" s="6">
        <v>0.45</v>
      </c>
      <c r="C324" s="8">
        <v>0</v>
      </c>
      <c r="D324" s="9">
        <v>3.0092592592592591</v>
      </c>
      <c r="E324" s="10">
        <v>1.0218671774691359</v>
      </c>
      <c r="F324" s="10">
        <f t="shared" si="52"/>
        <v>2.3594835325476993</v>
      </c>
      <c r="G324" s="10">
        <f t="shared" si="53"/>
        <v>3.0092592592592591</v>
      </c>
      <c r="H324" s="10">
        <f t="shared" si="64"/>
        <v>0.1125</v>
      </c>
      <c r="I324" s="10">
        <f t="shared" si="54"/>
        <v>0</v>
      </c>
      <c r="J324" s="10">
        <f t="shared" si="55"/>
        <v>2.7203756916887127</v>
      </c>
      <c r="K324" s="10">
        <f t="shared" si="56"/>
        <v>0</v>
      </c>
      <c r="L324" s="10">
        <f t="shared" si="57"/>
        <v>0</v>
      </c>
      <c r="M324" s="10"/>
      <c r="N324">
        <f t="shared" si="60"/>
        <v>860587.63880952366</v>
      </c>
      <c r="O324">
        <f t="shared" si="61"/>
        <v>24959.540238095204</v>
      </c>
      <c r="P324">
        <f t="shared" si="58"/>
        <v>0</v>
      </c>
      <c r="Q324">
        <f t="shared" si="62"/>
        <v>0</v>
      </c>
      <c r="S324">
        <f t="shared" si="63"/>
        <v>792109.01809523802</v>
      </c>
      <c r="T324">
        <f t="shared" si="59"/>
        <v>0</v>
      </c>
    </row>
    <row r="325" spans="1:20">
      <c r="A325" s="7">
        <v>36340</v>
      </c>
      <c r="B325" s="6">
        <v>0.15</v>
      </c>
      <c r="C325" s="8">
        <v>0</v>
      </c>
      <c r="D325" s="9">
        <v>3.4201388888888888</v>
      </c>
      <c r="E325" s="10">
        <v>1.0218671774691359</v>
      </c>
      <c r="F325" s="10">
        <f t="shared" si="52"/>
        <v>2.3594835325476993</v>
      </c>
      <c r="G325" s="10">
        <f t="shared" si="53"/>
        <v>3.4201388888888888</v>
      </c>
      <c r="H325" s="10">
        <f t="shared" si="64"/>
        <v>0.15</v>
      </c>
      <c r="I325" s="10">
        <f t="shared" si="54"/>
        <v>0</v>
      </c>
      <c r="J325" s="10">
        <f t="shared" si="55"/>
        <v>2.7203756916887127</v>
      </c>
      <c r="K325" s="10">
        <f t="shared" si="56"/>
        <v>0</v>
      </c>
      <c r="L325" s="10">
        <f t="shared" si="57"/>
        <v>0</v>
      </c>
      <c r="M325" s="10"/>
      <c r="N325">
        <f t="shared" si="60"/>
        <v>885547.17904761888</v>
      </c>
      <c r="O325">
        <f t="shared" si="61"/>
        <v>60459.540238095215</v>
      </c>
      <c r="P325">
        <f t="shared" si="58"/>
        <v>0</v>
      </c>
      <c r="Q325">
        <f t="shared" si="62"/>
        <v>0</v>
      </c>
      <c r="S325">
        <f t="shared" si="63"/>
        <v>792109.01809523802</v>
      </c>
      <c r="T325">
        <f t="shared" si="59"/>
        <v>0</v>
      </c>
    </row>
    <row r="326" spans="1:20">
      <c r="A326" s="7">
        <v>36341</v>
      </c>
      <c r="B326" s="6">
        <v>0</v>
      </c>
      <c r="C326" s="8">
        <v>0</v>
      </c>
      <c r="D326" s="9">
        <v>2.4120370370370372</v>
      </c>
      <c r="E326" s="10">
        <v>1.0218671774691359</v>
      </c>
      <c r="F326" s="10">
        <f t="shared" si="52"/>
        <v>2.3594835325476993</v>
      </c>
      <c r="G326" s="10">
        <f t="shared" si="53"/>
        <v>2.4120370370370372</v>
      </c>
      <c r="H326" s="10">
        <f t="shared" si="64"/>
        <v>0.15</v>
      </c>
      <c r="I326" s="10">
        <f t="shared" si="54"/>
        <v>0</v>
      </c>
      <c r="J326" s="10">
        <f t="shared" si="55"/>
        <v>2.7203756916887127</v>
      </c>
      <c r="K326" s="10">
        <f t="shared" si="56"/>
        <v>0.30833865465167554</v>
      </c>
      <c r="L326" s="10">
        <f t="shared" si="57"/>
        <v>26640.459761904767</v>
      </c>
      <c r="M326" s="10"/>
      <c r="N326">
        <f t="shared" si="60"/>
        <v>946006.71928571409</v>
      </c>
      <c r="O326">
        <f t="shared" si="61"/>
        <v>-26640.459761904767</v>
      </c>
      <c r="P326">
        <f t="shared" si="58"/>
        <v>0</v>
      </c>
      <c r="Q326">
        <f t="shared" si="62"/>
        <v>0</v>
      </c>
      <c r="S326">
        <f t="shared" si="63"/>
        <v>792109.01809523802</v>
      </c>
      <c r="T326">
        <f t="shared" si="59"/>
        <v>0</v>
      </c>
    </row>
    <row r="327" spans="1:20">
      <c r="A327" s="7">
        <v>36342</v>
      </c>
      <c r="B327" s="6">
        <v>0</v>
      </c>
      <c r="C327" s="8">
        <v>0</v>
      </c>
      <c r="D327" s="9">
        <v>3.1828703703703702</v>
      </c>
      <c r="E327" s="10">
        <v>1.3844652081839903</v>
      </c>
      <c r="F327" s="10">
        <f t="shared" ref="F327:F390" si="65">+E327/0.55+160/96/1000*2600*10000/86400</f>
        <v>3.0187526793019797</v>
      </c>
      <c r="G327" s="10">
        <f t="shared" ref="G327:G390" si="66">IF(C327&lt;25,D327,0)</f>
        <v>3.1828703703703702</v>
      </c>
      <c r="H327" s="10">
        <f t="shared" si="64"/>
        <v>0.15</v>
      </c>
      <c r="I327" s="10">
        <f t="shared" ref="I327:I390" si="67">IF(H327&gt;3,B327,0)</f>
        <v>0</v>
      </c>
      <c r="J327" s="10">
        <f t="shared" ref="J327:J390" si="68">IF(((E327-I327)+(160/96/1000*2600*10000/86400))/0.56&lt;0,0,((E327-I327)+(160/96/1000*2600*10000/86400))/0.56)</f>
        <v>3.3678721751080953</v>
      </c>
      <c r="K327" s="10">
        <f t="shared" ref="K327:K390" si="69">IF(G327-J327&lt;0,+J327-G327,0)</f>
        <v>0.1850018047377251</v>
      </c>
      <c r="L327" s="10">
        <f t="shared" ref="L327:L390" si="70">+K327*86400</f>
        <v>15984.155929339448</v>
      </c>
      <c r="M327" s="10"/>
      <c r="N327">
        <f t="shared" si="60"/>
        <v>919366.25952380931</v>
      </c>
      <c r="O327">
        <f t="shared" si="61"/>
        <v>-15984.155929339448</v>
      </c>
      <c r="P327">
        <f t="shared" ref="P327:P390" si="71">+I327/1000*970000000*0.3</f>
        <v>0</v>
      </c>
      <c r="Q327">
        <f t="shared" si="62"/>
        <v>0</v>
      </c>
      <c r="S327">
        <f t="shared" si="63"/>
        <v>765468.55833333323</v>
      </c>
      <c r="T327">
        <f t="shared" ref="T327:T390" si="72">IF(S327=0,L327,0)</f>
        <v>0</v>
      </c>
    </row>
    <row r="328" spans="1:20">
      <c r="A328" s="7">
        <v>36343</v>
      </c>
      <c r="B328" s="6">
        <v>0</v>
      </c>
      <c r="C328" s="8">
        <v>0</v>
      </c>
      <c r="D328" s="9">
        <v>3.6423611111111112</v>
      </c>
      <c r="E328" s="10">
        <v>1.3844652081839903</v>
      </c>
      <c r="F328" s="10">
        <f t="shared" si="65"/>
        <v>3.0187526793019797</v>
      </c>
      <c r="G328" s="10">
        <f t="shared" si="66"/>
        <v>3.6423611111111112</v>
      </c>
      <c r="H328" s="10">
        <f t="shared" si="64"/>
        <v>3.7499999999999999E-2</v>
      </c>
      <c r="I328" s="10">
        <f t="shared" si="67"/>
        <v>0</v>
      </c>
      <c r="J328" s="10">
        <f t="shared" si="68"/>
        <v>3.3678721751080953</v>
      </c>
      <c r="K328" s="10">
        <f t="shared" si="69"/>
        <v>0</v>
      </c>
      <c r="L328" s="10">
        <f t="shared" si="70"/>
        <v>0</v>
      </c>
      <c r="M328" s="10"/>
      <c r="N328">
        <f t="shared" ref="N328:N391" si="73">IF(N327+O327+P327&lt;1000000,IF(N327+O327+P327&lt;0,0,N327+O327+P327),1000000)</f>
        <v>903382.10359446984</v>
      </c>
      <c r="O328">
        <f t="shared" ref="O328:O391" si="74">+(G328-J328)*86400</f>
        <v>23715.844070660569</v>
      </c>
      <c r="P328">
        <f t="shared" si="71"/>
        <v>0</v>
      </c>
      <c r="Q328">
        <f t="shared" ref="Q328:Q391" si="75">IF(N328=0,L328,0)</f>
        <v>0</v>
      </c>
      <c r="S328">
        <f t="shared" ref="S328:S391" si="76">IF(S327-L327+P327&lt;1000000,IF(S327-L327+P327&lt;0,0,S327-L327+P327),1000000)</f>
        <v>749484.40240399376</v>
      </c>
      <c r="T328">
        <f t="shared" si="72"/>
        <v>0</v>
      </c>
    </row>
    <row r="329" spans="1:20">
      <c r="A329" s="7">
        <v>36344</v>
      </c>
      <c r="B329" s="6">
        <v>0</v>
      </c>
      <c r="C329" s="8">
        <v>0</v>
      </c>
      <c r="D329" s="9">
        <v>2.2858796296296298</v>
      </c>
      <c r="E329" s="10">
        <v>1.3844652081839903</v>
      </c>
      <c r="F329" s="10">
        <f t="shared" si="65"/>
        <v>3.0187526793019797</v>
      </c>
      <c r="G329" s="10">
        <f t="shared" si="66"/>
        <v>2.2858796296296298</v>
      </c>
      <c r="H329" s="10">
        <f t="shared" si="64"/>
        <v>0</v>
      </c>
      <c r="I329" s="10">
        <f t="shared" si="67"/>
        <v>0</v>
      </c>
      <c r="J329" s="10">
        <f t="shared" si="68"/>
        <v>3.3678721751080953</v>
      </c>
      <c r="K329" s="10">
        <f t="shared" si="69"/>
        <v>1.0819925454784656</v>
      </c>
      <c r="L329" s="10">
        <f t="shared" si="70"/>
        <v>93484.155929339424</v>
      </c>
      <c r="M329" s="10"/>
      <c r="N329">
        <f t="shared" si="73"/>
        <v>927097.94766513037</v>
      </c>
      <c r="O329">
        <f t="shared" si="74"/>
        <v>-93484.155929339424</v>
      </c>
      <c r="P329">
        <f t="shared" si="71"/>
        <v>0</v>
      </c>
      <c r="Q329">
        <f t="shared" si="75"/>
        <v>0</v>
      </c>
      <c r="S329">
        <f t="shared" si="76"/>
        <v>749484.40240399376</v>
      </c>
      <c r="T329">
        <f t="shared" si="72"/>
        <v>0</v>
      </c>
    </row>
    <row r="330" spans="1:20">
      <c r="A330" s="7">
        <v>36345</v>
      </c>
      <c r="B330" s="6">
        <v>0</v>
      </c>
      <c r="C330" s="8">
        <v>0</v>
      </c>
      <c r="D330" s="9">
        <v>2.3148148148148149</v>
      </c>
      <c r="E330" s="10">
        <v>1.3844652081839903</v>
      </c>
      <c r="F330" s="10">
        <f t="shared" si="65"/>
        <v>3.0187526793019797</v>
      </c>
      <c r="G330" s="10">
        <f t="shared" si="66"/>
        <v>2.3148148148148149</v>
      </c>
      <c r="H330" s="10">
        <f t="shared" ref="H330:H393" si="77">AVERAGE(B327:B330)</f>
        <v>0</v>
      </c>
      <c r="I330" s="10">
        <f t="shared" si="67"/>
        <v>0</v>
      </c>
      <c r="J330" s="10">
        <f t="shared" si="68"/>
        <v>3.3678721751080953</v>
      </c>
      <c r="K330" s="10">
        <f t="shared" si="69"/>
        <v>1.0530573602932805</v>
      </c>
      <c r="L330" s="10">
        <f t="shared" si="70"/>
        <v>90984.155929339438</v>
      </c>
      <c r="M330" s="10"/>
      <c r="N330">
        <f t="shared" si="73"/>
        <v>833613.7917357909</v>
      </c>
      <c r="O330">
        <f t="shared" si="74"/>
        <v>-90984.155929339438</v>
      </c>
      <c r="P330">
        <f t="shared" si="71"/>
        <v>0</v>
      </c>
      <c r="Q330">
        <f t="shared" si="75"/>
        <v>0</v>
      </c>
      <c r="S330">
        <f t="shared" si="76"/>
        <v>656000.2464746543</v>
      </c>
      <c r="T330">
        <f t="shared" si="72"/>
        <v>0</v>
      </c>
    </row>
    <row r="331" spans="1:20">
      <c r="A331" s="7">
        <v>36346</v>
      </c>
      <c r="B331" s="6">
        <v>0</v>
      </c>
      <c r="C331" s="8">
        <v>0</v>
      </c>
      <c r="D331" s="9">
        <v>2.0729166666666665</v>
      </c>
      <c r="E331" s="10">
        <v>1.3844652081839903</v>
      </c>
      <c r="F331" s="10">
        <f t="shared" si="65"/>
        <v>3.0187526793019797</v>
      </c>
      <c r="G331" s="10">
        <f t="shared" si="66"/>
        <v>2.0729166666666665</v>
      </c>
      <c r="H331" s="10">
        <f t="shared" si="77"/>
        <v>0</v>
      </c>
      <c r="I331" s="10">
        <f t="shared" si="67"/>
        <v>0</v>
      </c>
      <c r="J331" s="10">
        <f t="shared" si="68"/>
        <v>3.3678721751080953</v>
      </c>
      <c r="K331" s="10">
        <f t="shared" si="69"/>
        <v>1.2949555084414288</v>
      </c>
      <c r="L331" s="10">
        <f t="shared" si="70"/>
        <v>111884.15592933945</v>
      </c>
      <c r="M331" s="10"/>
      <c r="N331">
        <f t="shared" si="73"/>
        <v>742629.63580645144</v>
      </c>
      <c r="O331">
        <f t="shared" si="74"/>
        <v>-111884.15592933945</v>
      </c>
      <c r="P331">
        <f t="shared" si="71"/>
        <v>0</v>
      </c>
      <c r="Q331">
        <f t="shared" si="75"/>
        <v>0</v>
      </c>
      <c r="S331">
        <f t="shared" si="76"/>
        <v>565016.09054531483</v>
      </c>
      <c r="T331">
        <f t="shared" si="72"/>
        <v>0</v>
      </c>
    </row>
    <row r="332" spans="1:20">
      <c r="A332" s="7">
        <v>36347</v>
      </c>
      <c r="B332" s="6">
        <v>0</v>
      </c>
      <c r="C332" s="8">
        <v>0</v>
      </c>
      <c r="D332" s="9">
        <v>1.7569444444444444</v>
      </c>
      <c r="E332" s="10">
        <v>1.3844652081839903</v>
      </c>
      <c r="F332" s="10">
        <f t="shared" si="65"/>
        <v>3.0187526793019797</v>
      </c>
      <c r="G332" s="10">
        <f t="shared" si="66"/>
        <v>1.7569444444444444</v>
      </c>
      <c r="H332" s="10">
        <f t="shared" si="77"/>
        <v>0</v>
      </c>
      <c r="I332" s="10">
        <f t="shared" si="67"/>
        <v>0</v>
      </c>
      <c r="J332" s="10">
        <f t="shared" si="68"/>
        <v>3.3678721751080953</v>
      </c>
      <c r="K332" s="10">
        <f t="shared" si="69"/>
        <v>1.6109277306636509</v>
      </c>
      <c r="L332" s="10">
        <f t="shared" si="70"/>
        <v>139184.15592933944</v>
      </c>
      <c r="M332" s="10"/>
      <c r="N332">
        <f t="shared" si="73"/>
        <v>630745.47987711197</v>
      </c>
      <c r="O332">
        <f t="shared" si="74"/>
        <v>-139184.15592933944</v>
      </c>
      <c r="P332">
        <f t="shared" si="71"/>
        <v>0</v>
      </c>
      <c r="Q332">
        <f t="shared" si="75"/>
        <v>0</v>
      </c>
      <c r="S332">
        <f t="shared" si="76"/>
        <v>453131.93461597536</v>
      </c>
      <c r="T332">
        <f t="shared" si="72"/>
        <v>0</v>
      </c>
    </row>
    <row r="333" spans="1:20">
      <c r="A333" s="7">
        <v>36348</v>
      </c>
      <c r="B333" s="6">
        <v>0</v>
      </c>
      <c r="C333" s="8">
        <v>0</v>
      </c>
      <c r="D333" s="9">
        <v>0.99421296296296291</v>
      </c>
      <c r="E333" s="10">
        <v>1.3844652081839903</v>
      </c>
      <c r="F333" s="10">
        <f t="shared" si="65"/>
        <v>3.0187526793019797</v>
      </c>
      <c r="G333" s="10">
        <f t="shared" si="66"/>
        <v>0.99421296296296291</v>
      </c>
      <c r="H333" s="10">
        <f t="shared" si="77"/>
        <v>0</v>
      </c>
      <c r="I333" s="10">
        <f t="shared" si="67"/>
        <v>0</v>
      </c>
      <c r="J333" s="10">
        <f t="shared" si="68"/>
        <v>3.3678721751080953</v>
      </c>
      <c r="K333" s="10">
        <f t="shared" si="69"/>
        <v>2.3736592121451325</v>
      </c>
      <c r="L333" s="10">
        <f t="shared" si="70"/>
        <v>205084.15592933944</v>
      </c>
      <c r="M333" s="10"/>
      <c r="N333">
        <f t="shared" si="73"/>
        <v>491561.3239477725</v>
      </c>
      <c r="O333">
        <f t="shared" si="74"/>
        <v>-205084.15592933944</v>
      </c>
      <c r="P333">
        <f t="shared" si="71"/>
        <v>0</v>
      </c>
      <c r="Q333">
        <f t="shared" si="75"/>
        <v>0</v>
      </c>
      <c r="S333">
        <f t="shared" si="76"/>
        <v>313947.77868663589</v>
      </c>
      <c r="T333">
        <f t="shared" si="72"/>
        <v>0</v>
      </c>
    </row>
    <row r="334" spans="1:20">
      <c r="A334" s="7">
        <v>36349</v>
      </c>
      <c r="B334" s="6">
        <v>0</v>
      </c>
      <c r="C334" s="8">
        <v>0</v>
      </c>
      <c r="D334" s="9">
        <v>0.16666666666666666</v>
      </c>
      <c r="E334" s="10">
        <v>1.3844652081839903</v>
      </c>
      <c r="F334" s="10">
        <f t="shared" si="65"/>
        <v>3.0187526793019797</v>
      </c>
      <c r="G334" s="10">
        <f t="shared" si="66"/>
        <v>0.16666666666666666</v>
      </c>
      <c r="H334" s="10">
        <f t="shared" si="77"/>
        <v>0</v>
      </c>
      <c r="I334" s="10">
        <f t="shared" si="67"/>
        <v>0</v>
      </c>
      <c r="J334" s="10">
        <f t="shared" si="68"/>
        <v>3.3678721751080953</v>
      </c>
      <c r="K334" s="10">
        <f t="shared" si="69"/>
        <v>3.2012055084414288</v>
      </c>
      <c r="L334" s="10">
        <f t="shared" si="70"/>
        <v>276584.15592933947</v>
      </c>
      <c r="M334" s="10"/>
      <c r="N334">
        <f t="shared" si="73"/>
        <v>286477.16801843303</v>
      </c>
      <c r="O334">
        <f t="shared" si="74"/>
        <v>-276584.15592933947</v>
      </c>
      <c r="P334">
        <f t="shared" si="71"/>
        <v>0</v>
      </c>
      <c r="Q334">
        <f t="shared" si="75"/>
        <v>0</v>
      </c>
      <c r="S334">
        <f t="shared" si="76"/>
        <v>108863.62275729646</v>
      </c>
      <c r="T334">
        <f t="shared" si="72"/>
        <v>0</v>
      </c>
    </row>
    <row r="335" spans="1:20">
      <c r="A335" s="7">
        <v>36350</v>
      </c>
      <c r="B335" s="6">
        <v>0.3</v>
      </c>
      <c r="C335" s="8">
        <v>0</v>
      </c>
      <c r="D335" s="9">
        <v>0.1125</v>
      </c>
      <c r="E335" s="10">
        <v>1.3844652081839903</v>
      </c>
      <c r="F335" s="10">
        <f t="shared" si="65"/>
        <v>3.0187526793019797</v>
      </c>
      <c r="G335" s="10">
        <f t="shared" si="66"/>
        <v>0.1125</v>
      </c>
      <c r="H335" s="10">
        <f t="shared" si="77"/>
        <v>7.4999999999999997E-2</v>
      </c>
      <c r="I335" s="10">
        <f t="shared" si="67"/>
        <v>0</v>
      </c>
      <c r="J335" s="10">
        <f t="shared" si="68"/>
        <v>3.3678721751080953</v>
      </c>
      <c r="K335" s="10">
        <f t="shared" si="69"/>
        <v>3.2553721751080955</v>
      </c>
      <c r="L335" s="10">
        <f t="shared" si="70"/>
        <v>281264.15592933947</v>
      </c>
      <c r="M335" s="10"/>
      <c r="N335">
        <f t="shared" si="73"/>
        <v>9893.012089093565</v>
      </c>
      <c r="O335">
        <f t="shared" si="74"/>
        <v>-281264.15592933947</v>
      </c>
      <c r="P335">
        <f t="shared" si="71"/>
        <v>0</v>
      </c>
      <c r="Q335">
        <f t="shared" si="75"/>
        <v>0</v>
      </c>
      <c r="S335">
        <f t="shared" si="76"/>
        <v>0</v>
      </c>
      <c r="T335">
        <f t="shared" si="72"/>
        <v>281264.15592933947</v>
      </c>
    </row>
    <row r="336" spans="1:20">
      <c r="A336" s="7">
        <v>36351</v>
      </c>
      <c r="B336" s="6">
        <v>0</v>
      </c>
      <c r="C336" s="8">
        <v>0</v>
      </c>
      <c r="D336" s="9">
        <v>0.1125</v>
      </c>
      <c r="E336" s="10">
        <v>1.3844652081839903</v>
      </c>
      <c r="F336" s="10">
        <f t="shared" si="65"/>
        <v>3.0187526793019797</v>
      </c>
      <c r="G336" s="10">
        <f t="shared" si="66"/>
        <v>0.1125</v>
      </c>
      <c r="H336" s="10">
        <f t="shared" si="77"/>
        <v>7.4999999999999997E-2</v>
      </c>
      <c r="I336" s="10">
        <f t="shared" si="67"/>
        <v>0</v>
      </c>
      <c r="J336" s="10">
        <f t="shared" si="68"/>
        <v>3.3678721751080953</v>
      </c>
      <c r="K336" s="10">
        <f t="shared" si="69"/>
        <v>3.2553721751080955</v>
      </c>
      <c r="L336" s="10">
        <f t="shared" si="70"/>
        <v>281264.15592933947</v>
      </c>
      <c r="M336" s="10"/>
      <c r="N336">
        <f t="shared" si="73"/>
        <v>0</v>
      </c>
      <c r="O336">
        <f t="shared" si="74"/>
        <v>-281264.15592933947</v>
      </c>
      <c r="P336">
        <f t="shared" si="71"/>
        <v>0</v>
      </c>
      <c r="Q336">
        <f t="shared" si="75"/>
        <v>281264.15592933947</v>
      </c>
      <c r="S336">
        <f t="shared" si="76"/>
        <v>0</v>
      </c>
      <c r="T336">
        <f t="shared" si="72"/>
        <v>281264.15592933947</v>
      </c>
    </row>
    <row r="337" spans="1:20">
      <c r="A337" s="7">
        <v>36352</v>
      </c>
      <c r="B337" s="6">
        <v>0</v>
      </c>
      <c r="C337" s="8">
        <v>0</v>
      </c>
      <c r="D337" s="9">
        <v>1.0886574074074074</v>
      </c>
      <c r="E337" s="10">
        <v>1.3844652081839903</v>
      </c>
      <c r="F337" s="10">
        <f t="shared" si="65"/>
        <v>3.0187526793019797</v>
      </c>
      <c r="G337" s="10">
        <f t="shared" si="66"/>
        <v>1.0886574074074074</v>
      </c>
      <c r="H337" s="10">
        <f t="shared" si="77"/>
        <v>7.4999999999999997E-2</v>
      </c>
      <c r="I337" s="10">
        <f t="shared" si="67"/>
        <v>0</v>
      </c>
      <c r="J337" s="10">
        <f t="shared" si="68"/>
        <v>3.3678721751080953</v>
      </c>
      <c r="K337" s="10">
        <f t="shared" si="69"/>
        <v>2.279214767700688</v>
      </c>
      <c r="L337" s="10">
        <f t="shared" si="70"/>
        <v>196924.15592933944</v>
      </c>
      <c r="M337" s="10"/>
      <c r="N337">
        <f t="shared" si="73"/>
        <v>0</v>
      </c>
      <c r="O337">
        <f t="shared" si="74"/>
        <v>-196924.15592933944</v>
      </c>
      <c r="P337">
        <f t="shared" si="71"/>
        <v>0</v>
      </c>
      <c r="Q337">
        <f t="shared" si="75"/>
        <v>196924.15592933944</v>
      </c>
      <c r="S337">
        <f t="shared" si="76"/>
        <v>0</v>
      </c>
      <c r="T337">
        <f t="shared" si="72"/>
        <v>196924.15592933944</v>
      </c>
    </row>
    <row r="338" spans="1:20">
      <c r="A338" s="7">
        <v>36353</v>
      </c>
      <c r="B338" s="6">
        <v>0.05</v>
      </c>
      <c r="C338" s="8">
        <v>0</v>
      </c>
      <c r="D338" s="9">
        <v>3.0324074074074074</v>
      </c>
      <c r="E338" s="10">
        <v>1.3844652081839903</v>
      </c>
      <c r="F338" s="10">
        <f t="shared" si="65"/>
        <v>3.0187526793019797</v>
      </c>
      <c r="G338" s="10">
        <f t="shared" si="66"/>
        <v>3.0324074074074074</v>
      </c>
      <c r="H338" s="10">
        <f t="shared" si="77"/>
        <v>8.7499999999999994E-2</v>
      </c>
      <c r="I338" s="10">
        <f t="shared" si="67"/>
        <v>0</v>
      </c>
      <c r="J338" s="10">
        <f t="shared" si="68"/>
        <v>3.3678721751080953</v>
      </c>
      <c r="K338" s="10">
        <f t="shared" si="69"/>
        <v>0.33546476770068789</v>
      </c>
      <c r="L338" s="10">
        <f t="shared" si="70"/>
        <v>28984.155929339435</v>
      </c>
      <c r="M338" s="10"/>
      <c r="N338">
        <f t="shared" si="73"/>
        <v>0</v>
      </c>
      <c r="O338">
        <f t="shared" si="74"/>
        <v>-28984.155929339435</v>
      </c>
      <c r="P338">
        <f t="shared" si="71"/>
        <v>0</v>
      </c>
      <c r="Q338">
        <f t="shared" si="75"/>
        <v>28984.155929339435</v>
      </c>
      <c r="S338">
        <f t="shared" si="76"/>
        <v>0</v>
      </c>
      <c r="T338">
        <f t="shared" si="72"/>
        <v>28984.155929339435</v>
      </c>
    </row>
    <row r="339" spans="1:20">
      <c r="A339" s="7">
        <v>36354</v>
      </c>
      <c r="B339" s="6">
        <v>0</v>
      </c>
      <c r="C339" s="8">
        <v>0</v>
      </c>
      <c r="D339" s="9">
        <v>3.0358796296296298</v>
      </c>
      <c r="E339" s="10">
        <v>1.3844652081839903</v>
      </c>
      <c r="F339" s="10">
        <f t="shared" si="65"/>
        <v>3.0187526793019797</v>
      </c>
      <c r="G339" s="10">
        <f t="shared" si="66"/>
        <v>3.0358796296296298</v>
      </c>
      <c r="H339" s="10">
        <f t="shared" si="77"/>
        <v>1.2500000000000001E-2</v>
      </c>
      <c r="I339" s="10">
        <f t="shared" si="67"/>
        <v>0</v>
      </c>
      <c r="J339" s="10">
        <f t="shared" si="68"/>
        <v>3.3678721751080953</v>
      </c>
      <c r="K339" s="10">
        <f t="shared" si="69"/>
        <v>0.33199254547846557</v>
      </c>
      <c r="L339" s="10">
        <f t="shared" si="70"/>
        <v>28684.155929339424</v>
      </c>
      <c r="M339" s="10"/>
      <c r="N339">
        <f t="shared" si="73"/>
        <v>0</v>
      </c>
      <c r="O339">
        <f t="shared" si="74"/>
        <v>-28684.155929339424</v>
      </c>
      <c r="P339">
        <f t="shared" si="71"/>
        <v>0</v>
      </c>
      <c r="Q339">
        <f t="shared" si="75"/>
        <v>28684.155929339424</v>
      </c>
      <c r="S339">
        <f t="shared" si="76"/>
        <v>0</v>
      </c>
      <c r="T339">
        <f t="shared" si="72"/>
        <v>28684.155929339424</v>
      </c>
    </row>
    <row r="340" spans="1:20">
      <c r="A340" s="7">
        <v>36355</v>
      </c>
      <c r="B340" s="6">
        <v>0</v>
      </c>
      <c r="C340" s="8">
        <v>0</v>
      </c>
      <c r="D340" s="9">
        <v>3.7488425925925926</v>
      </c>
      <c r="E340" s="10">
        <v>1.3844652081839903</v>
      </c>
      <c r="F340" s="10">
        <f t="shared" si="65"/>
        <v>3.0187526793019797</v>
      </c>
      <c r="G340" s="10">
        <f t="shared" si="66"/>
        <v>3.7488425925925926</v>
      </c>
      <c r="H340" s="10">
        <f t="shared" si="77"/>
        <v>1.2500000000000001E-2</v>
      </c>
      <c r="I340" s="10">
        <f t="shared" si="67"/>
        <v>0</v>
      </c>
      <c r="J340" s="10">
        <f t="shared" si="68"/>
        <v>3.3678721751080953</v>
      </c>
      <c r="K340" s="10">
        <f t="shared" si="69"/>
        <v>0</v>
      </c>
      <c r="L340" s="10">
        <f t="shared" si="70"/>
        <v>0</v>
      </c>
      <c r="M340" s="10"/>
      <c r="N340">
        <f t="shared" si="73"/>
        <v>0</v>
      </c>
      <c r="O340">
        <f t="shared" si="74"/>
        <v>32915.844070660562</v>
      </c>
      <c r="P340">
        <f t="shared" si="71"/>
        <v>0</v>
      </c>
      <c r="Q340">
        <f t="shared" si="75"/>
        <v>0</v>
      </c>
      <c r="S340">
        <f t="shared" si="76"/>
        <v>0</v>
      </c>
      <c r="T340">
        <f t="shared" si="72"/>
        <v>0</v>
      </c>
    </row>
    <row r="341" spans="1:20">
      <c r="A341" s="7">
        <v>36356</v>
      </c>
      <c r="B341" s="6">
        <v>0</v>
      </c>
      <c r="C341" s="8">
        <v>0</v>
      </c>
      <c r="D341" s="9">
        <v>0.46296296296296297</v>
      </c>
      <c r="E341" s="10">
        <v>1.3844652081839903</v>
      </c>
      <c r="F341" s="10">
        <f t="shared" si="65"/>
        <v>3.0187526793019797</v>
      </c>
      <c r="G341" s="10">
        <f t="shared" si="66"/>
        <v>0.46296296296296297</v>
      </c>
      <c r="H341" s="10">
        <f t="shared" si="77"/>
        <v>1.2500000000000001E-2</v>
      </c>
      <c r="I341" s="10">
        <f t="shared" si="67"/>
        <v>0</v>
      </c>
      <c r="J341" s="10">
        <f t="shared" si="68"/>
        <v>3.3678721751080953</v>
      </c>
      <c r="K341" s="10">
        <f t="shared" si="69"/>
        <v>2.9049092121451325</v>
      </c>
      <c r="L341" s="10">
        <f t="shared" si="70"/>
        <v>250984.15592933944</v>
      </c>
      <c r="M341" s="10"/>
      <c r="N341">
        <f t="shared" si="73"/>
        <v>32915.844070660562</v>
      </c>
      <c r="O341">
        <f t="shared" si="74"/>
        <v>-250984.15592933944</v>
      </c>
      <c r="P341">
        <f t="shared" si="71"/>
        <v>0</v>
      </c>
      <c r="Q341">
        <f t="shared" si="75"/>
        <v>0</v>
      </c>
      <c r="S341">
        <f t="shared" si="76"/>
        <v>0</v>
      </c>
      <c r="T341">
        <f t="shared" si="72"/>
        <v>250984.15592933944</v>
      </c>
    </row>
    <row r="342" spans="1:20">
      <c r="A342" s="7">
        <v>36357</v>
      </c>
      <c r="B342" s="6">
        <v>0.05</v>
      </c>
      <c r="C342" s="8">
        <v>0</v>
      </c>
      <c r="D342" s="9">
        <v>0.105</v>
      </c>
      <c r="E342" s="10">
        <v>1.3844652081839903</v>
      </c>
      <c r="F342" s="10">
        <f t="shared" si="65"/>
        <v>3.0187526793019797</v>
      </c>
      <c r="G342" s="10">
        <f t="shared" si="66"/>
        <v>0.105</v>
      </c>
      <c r="H342" s="10">
        <f t="shared" si="77"/>
        <v>1.2500000000000001E-2</v>
      </c>
      <c r="I342" s="10">
        <f t="shared" si="67"/>
        <v>0</v>
      </c>
      <c r="J342" s="10">
        <f t="shared" si="68"/>
        <v>3.3678721751080953</v>
      </c>
      <c r="K342" s="10">
        <f t="shared" si="69"/>
        <v>3.2628721751080954</v>
      </c>
      <c r="L342" s="10">
        <f t="shared" si="70"/>
        <v>281912.15592933941</v>
      </c>
      <c r="M342" s="10"/>
      <c r="N342">
        <f t="shared" si="73"/>
        <v>0</v>
      </c>
      <c r="O342">
        <f t="shared" si="74"/>
        <v>-281912.15592933941</v>
      </c>
      <c r="P342">
        <f t="shared" si="71"/>
        <v>0</v>
      </c>
      <c r="Q342">
        <f t="shared" si="75"/>
        <v>281912.15592933941</v>
      </c>
      <c r="S342">
        <f t="shared" si="76"/>
        <v>0</v>
      </c>
      <c r="T342">
        <f t="shared" si="72"/>
        <v>281912.15592933941</v>
      </c>
    </row>
    <row r="343" spans="1:20">
      <c r="A343" s="7">
        <v>36358</v>
      </c>
      <c r="B343" s="6">
        <v>0</v>
      </c>
      <c r="C343" s="8">
        <v>0</v>
      </c>
      <c r="D343" s="9">
        <v>0.105</v>
      </c>
      <c r="E343" s="10">
        <v>1.3844652081839903</v>
      </c>
      <c r="F343" s="10">
        <f t="shared" si="65"/>
        <v>3.0187526793019797</v>
      </c>
      <c r="G343" s="10">
        <f t="shared" si="66"/>
        <v>0.105</v>
      </c>
      <c r="H343" s="10">
        <f t="shared" si="77"/>
        <v>1.2500000000000001E-2</v>
      </c>
      <c r="I343" s="10">
        <f t="shared" si="67"/>
        <v>0</v>
      </c>
      <c r="J343" s="10">
        <f t="shared" si="68"/>
        <v>3.3678721751080953</v>
      </c>
      <c r="K343" s="10">
        <f t="shared" si="69"/>
        <v>3.2628721751080954</v>
      </c>
      <c r="L343" s="10">
        <f t="shared" si="70"/>
        <v>281912.15592933941</v>
      </c>
      <c r="M343" s="10"/>
      <c r="N343">
        <f t="shared" si="73"/>
        <v>0</v>
      </c>
      <c r="O343">
        <f t="shared" si="74"/>
        <v>-281912.15592933941</v>
      </c>
      <c r="P343">
        <f t="shared" si="71"/>
        <v>0</v>
      </c>
      <c r="Q343">
        <f t="shared" si="75"/>
        <v>281912.15592933941</v>
      </c>
      <c r="S343">
        <f t="shared" si="76"/>
        <v>0</v>
      </c>
      <c r="T343">
        <f t="shared" si="72"/>
        <v>281912.15592933941</v>
      </c>
    </row>
    <row r="344" spans="1:20">
      <c r="A344" s="7">
        <v>36359</v>
      </c>
      <c r="B344" s="6">
        <v>0</v>
      </c>
      <c r="C344" s="8">
        <v>0</v>
      </c>
      <c r="D344" s="9">
        <v>0.105</v>
      </c>
      <c r="E344" s="10">
        <v>1.3844652081839903</v>
      </c>
      <c r="F344" s="10">
        <f t="shared" si="65"/>
        <v>3.0187526793019797</v>
      </c>
      <c r="G344" s="10">
        <f t="shared" si="66"/>
        <v>0.105</v>
      </c>
      <c r="H344" s="10">
        <f t="shared" si="77"/>
        <v>1.2500000000000001E-2</v>
      </c>
      <c r="I344" s="10">
        <f t="shared" si="67"/>
        <v>0</v>
      </c>
      <c r="J344" s="10">
        <f t="shared" si="68"/>
        <v>3.3678721751080953</v>
      </c>
      <c r="K344" s="10">
        <f t="shared" si="69"/>
        <v>3.2628721751080954</v>
      </c>
      <c r="L344" s="10">
        <f t="shared" si="70"/>
        <v>281912.15592933941</v>
      </c>
      <c r="M344" s="10"/>
      <c r="N344">
        <f t="shared" si="73"/>
        <v>0</v>
      </c>
      <c r="O344">
        <f t="shared" si="74"/>
        <v>-281912.15592933941</v>
      </c>
      <c r="P344">
        <f t="shared" si="71"/>
        <v>0</v>
      </c>
      <c r="Q344">
        <f t="shared" si="75"/>
        <v>281912.15592933941</v>
      </c>
      <c r="S344">
        <f t="shared" si="76"/>
        <v>0</v>
      </c>
      <c r="T344">
        <f t="shared" si="72"/>
        <v>281912.15592933941</v>
      </c>
    </row>
    <row r="345" spans="1:20">
      <c r="A345" s="7">
        <v>36360</v>
      </c>
      <c r="B345" s="6">
        <v>0</v>
      </c>
      <c r="C345" s="8">
        <v>0</v>
      </c>
      <c r="D345" s="9">
        <v>1.9859259259259259</v>
      </c>
      <c r="E345" s="10">
        <v>1.3844652081839903</v>
      </c>
      <c r="F345" s="10">
        <f t="shared" si="65"/>
        <v>3.0187526793019797</v>
      </c>
      <c r="G345" s="10">
        <f t="shared" si="66"/>
        <v>1.9859259259259259</v>
      </c>
      <c r="H345" s="10">
        <f t="shared" si="77"/>
        <v>1.2500000000000001E-2</v>
      </c>
      <c r="I345" s="10">
        <f t="shared" si="67"/>
        <v>0</v>
      </c>
      <c r="J345" s="10">
        <f t="shared" si="68"/>
        <v>3.3678721751080953</v>
      </c>
      <c r="K345" s="10">
        <f t="shared" si="69"/>
        <v>1.3819462491821695</v>
      </c>
      <c r="L345" s="10">
        <f t="shared" si="70"/>
        <v>119400.15592933944</v>
      </c>
      <c r="M345" s="10"/>
      <c r="N345">
        <f t="shared" si="73"/>
        <v>0</v>
      </c>
      <c r="O345">
        <f t="shared" si="74"/>
        <v>-119400.15592933944</v>
      </c>
      <c r="P345">
        <f t="shared" si="71"/>
        <v>0</v>
      </c>
      <c r="Q345">
        <f t="shared" si="75"/>
        <v>119400.15592933944</v>
      </c>
      <c r="S345">
        <f t="shared" si="76"/>
        <v>0</v>
      </c>
      <c r="T345">
        <f t="shared" si="72"/>
        <v>119400.15592933944</v>
      </c>
    </row>
    <row r="346" spans="1:20">
      <c r="A346" s="7">
        <v>36361</v>
      </c>
      <c r="B346" s="6">
        <v>0</v>
      </c>
      <c r="C346" s="8">
        <v>0</v>
      </c>
      <c r="D346" s="9">
        <v>2.2719907407407409</v>
      </c>
      <c r="E346" s="10">
        <v>1.3844652081839903</v>
      </c>
      <c r="F346" s="10">
        <f t="shared" si="65"/>
        <v>3.0187526793019797</v>
      </c>
      <c r="G346" s="10">
        <f t="shared" si="66"/>
        <v>2.2719907407407409</v>
      </c>
      <c r="H346" s="10">
        <f t="shared" si="77"/>
        <v>0</v>
      </c>
      <c r="I346" s="10">
        <f t="shared" si="67"/>
        <v>0</v>
      </c>
      <c r="J346" s="10">
        <f t="shared" si="68"/>
        <v>3.3678721751080953</v>
      </c>
      <c r="K346" s="10">
        <f t="shared" si="69"/>
        <v>1.0958814343673544</v>
      </c>
      <c r="L346" s="10">
        <f t="shared" si="70"/>
        <v>94684.155929339424</v>
      </c>
      <c r="M346" s="10"/>
      <c r="N346">
        <f t="shared" si="73"/>
        <v>0</v>
      </c>
      <c r="O346">
        <f t="shared" si="74"/>
        <v>-94684.155929339424</v>
      </c>
      <c r="P346">
        <f t="shared" si="71"/>
        <v>0</v>
      </c>
      <c r="Q346">
        <f t="shared" si="75"/>
        <v>94684.155929339424</v>
      </c>
      <c r="S346">
        <f t="shared" si="76"/>
        <v>0</v>
      </c>
      <c r="T346">
        <f t="shared" si="72"/>
        <v>94684.155929339424</v>
      </c>
    </row>
    <row r="347" spans="1:20">
      <c r="A347" s="7">
        <v>36362</v>
      </c>
      <c r="B347" s="6">
        <v>0</v>
      </c>
      <c r="C347" s="8">
        <v>0</v>
      </c>
      <c r="D347" s="9">
        <v>2.1215277777777777</v>
      </c>
      <c r="E347" s="10">
        <v>1.3844652081839903</v>
      </c>
      <c r="F347" s="10">
        <f t="shared" si="65"/>
        <v>3.0187526793019797</v>
      </c>
      <c r="G347" s="10">
        <f t="shared" si="66"/>
        <v>2.1215277777777777</v>
      </c>
      <c r="H347" s="10">
        <f t="shared" si="77"/>
        <v>0</v>
      </c>
      <c r="I347" s="10">
        <f t="shared" si="67"/>
        <v>0</v>
      </c>
      <c r="J347" s="10">
        <f t="shared" si="68"/>
        <v>3.3678721751080953</v>
      </c>
      <c r="K347" s="10">
        <f t="shared" si="69"/>
        <v>1.2463443973303177</v>
      </c>
      <c r="L347" s="10">
        <f t="shared" si="70"/>
        <v>107684.15592933944</v>
      </c>
      <c r="M347" s="10"/>
      <c r="N347">
        <f t="shared" si="73"/>
        <v>0</v>
      </c>
      <c r="O347">
        <f t="shared" si="74"/>
        <v>-107684.15592933944</v>
      </c>
      <c r="P347">
        <f t="shared" si="71"/>
        <v>0</v>
      </c>
      <c r="Q347">
        <f t="shared" si="75"/>
        <v>107684.15592933944</v>
      </c>
      <c r="S347">
        <f t="shared" si="76"/>
        <v>0</v>
      </c>
      <c r="T347">
        <f t="shared" si="72"/>
        <v>107684.15592933944</v>
      </c>
    </row>
    <row r="348" spans="1:20">
      <c r="A348" s="7">
        <v>36363</v>
      </c>
      <c r="B348" s="6">
        <v>0</v>
      </c>
      <c r="C348" s="8">
        <v>0</v>
      </c>
      <c r="D348" s="9">
        <v>2.2326388888888888</v>
      </c>
      <c r="E348" s="10">
        <v>1.3844652081839903</v>
      </c>
      <c r="F348" s="10">
        <f t="shared" si="65"/>
        <v>3.0187526793019797</v>
      </c>
      <c r="G348" s="10">
        <f t="shared" si="66"/>
        <v>2.2326388888888888</v>
      </c>
      <c r="H348" s="10">
        <f t="shared" si="77"/>
        <v>0</v>
      </c>
      <c r="I348" s="10">
        <f t="shared" si="67"/>
        <v>0</v>
      </c>
      <c r="J348" s="10">
        <f t="shared" si="68"/>
        <v>3.3678721751080953</v>
      </c>
      <c r="K348" s="10">
        <f t="shared" si="69"/>
        <v>1.1352332862192065</v>
      </c>
      <c r="L348" s="10">
        <f t="shared" si="70"/>
        <v>98084.155929339438</v>
      </c>
      <c r="M348" s="10"/>
      <c r="N348">
        <f t="shared" si="73"/>
        <v>0</v>
      </c>
      <c r="O348">
        <f t="shared" si="74"/>
        <v>-98084.155929339438</v>
      </c>
      <c r="P348">
        <f t="shared" si="71"/>
        <v>0</v>
      </c>
      <c r="Q348">
        <f t="shared" si="75"/>
        <v>98084.155929339438</v>
      </c>
      <c r="S348">
        <f t="shared" si="76"/>
        <v>0</v>
      </c>
      <c r="T348">
        <f t="shared" si="72"/>
        <v>98084.155929339438</v>
      </c>
    </row>
    <row r="349" spans="1:20">
      <c r="A349" s="7">
        <v>36364</v>
      </c>
      <c r="B349" s="6">
        <v>0</v>
      </c>
      <c r="C349" s="8">
        <v>0</v>
      </c>
      <c r="D349" s="9">
        <v>0.105</v>
      </c>
      <c r="E349" s="10">
        <v>1.3844652081839903</v>
      </c>
      <c r="F349" s="10">
        <f t="shared" si="65"/>
        <v>3.0187526793019797</v>
      </c>
      <c r="G349" s="10">
        <f t="shared" si="66"/>
        <v>0.105</v>
      </c>
      <c r="H349" s="10">
        <f t="shared" si="77"/>
        <v>0</v>
      </c>
      <c r="I349" s="10">
        <f t="shared" si="67"/>
        <v>0</v>
      </c>
      <c r="J349" s="10">
        <f t="shared" si="68"/>
        <v>3.3678721751080953</v>
      </c>
      <c r="K349" s="10">
        <f t="shared" si="69"/>
        <v>3.2628721751080954</v>
      </c>
      <c r="L349" s="10">
        <f t="shared" si="70"/>
        <v>281912.15592933941</v>
      </c>
      <c r="M349" s="10"/>
      <c r="N349">
        <f t="shared" si="73"/>
        <v>0</v>
      </c>
      <c r="O349">
        <f t="shared" si="74"/>
        <v>-281912.15592933941</v>
      </c>
      <c r="P349">
        <f t="shared" si="71"/>
        <v>0</v>
      </c>
      <c r="Q349">
        <f t="shared" si="75"/>
        <v>281912.15592933941</v>
      </c>
      <c r="S349">
        <f t="shared" si="76"/>
        <v>0</v>
      </c>
      <c r="T349">
        <f t="shared" si="72"/>
        <v>281912.15592933941</v>
      </c>
    </row>
    <row r="350" spans="1:20">
      <c r="A350" s="7">
        <v>36365</v>
      </c>
      <c r="B350" s="6">
        <v>0</v>
      </c>
      <c r="C350" s="8">
        <v>0</v>
      </c>
      <c r="D350" s="9">
        <v>0.105</v>
      </c>
      <c r="E350" s="10">
        <v>1.3844652081839903</v>
      </c>
      <c r="F350" s="10">
        <f t="shared" si="65"/>
        <v>3.0187526793019797</v>
      </c>
      <c r="G350" s="10">
        <f t="shared" si="66"/>
        <v>0.105</v>
      </c>
      <c r="H350" s="10">
        <f t="shared" si="77"/>
        <v>0</v>
      </c>
      <c r="I350" s="10">
        <f t="shared" si="67"/>
        <v>0</v>
      </c>
      <c r="J350" s="10">
        <f t="shared" si="68"/>
        <v>3.3678721751080953</v>
      </c>
      <c r="K350" s="10">
        <f t="shared" si="69"/>
        <v>3.2628721751080954</v>
      </c>
      <c r="L350" s="10">
        <f t="shared" si="70"/>
        <v>281912.15592933941</v>
      </c>
      <c r="M350" s="10"/>
      <c r="N350">
        <f t="shared" si="73"/>
        <v>0</v>
      </c>
      <c r="O350">
        <f t="shared" si="74"/>
        <v>-281912.15592933941</v>
      </c>
      <c r="P350">
        <f t="shared" si="71"/>
        <v>0</v>
      </c>
      <c r="Q350">
        <f t="shared" si="75"/>
        <v>281912.15592933941</v>
      </c>
      <c r="S350">
        <f t="shared" si="76"/>
        <v>0</v>
      </c>
      <c r="T350">
        <f t="shared" si="72"/>
        <v>281912.15592933941</v>
      </c>
    </row>
    <row r="351" spans="1:20">
      <c r="A351" s="7">
        <v>36366</v>
      </c>
      <c r="B351" s="6">
        <v>0</v>
      </c>
      <c r="C351" s="8">
        <v>0</v>
      </c>
      <c r="D351" s="9">
        <v>0.105</v>
      </c>
      <c r="E351" s="10">
        <v>1.3844652081839903</v>
      </c>
      <c r="F351" s="10">
        <f t="shared" si="65"/>
        <v>3.0187526793019797</v>
      </c>
      <c r="G351" s="10">
        <f t="shared" si="66"/>
        <v>0.105</v>
      </c>
      <c r="H351" s="10">
        <f t="shared" si="77"/>
        <v>0</v>
      </c>
      <c r="I351" s="10">
        <f t="shared" si="67"/>
        <v>0</v>
      </c>
      <c r="J351" s="10">
        <f t="shared" si="68"/>
        <v>3.3678721751080953</v>
      </c>
      <c r="K351" s="10">
        <f t="shared" si="69"/>
        <v>3.2628721751080954</v>
      </c>
      <c r="L351" s="10">
        <f t="shared" si="70"/>
        <v>281912.15592933941</v>
      </c>
      <c r="M351" s="10"/>
      <c r="N351">
        <f t="shared" si="73"/>
        <v>0</v>
      </c>
      <c r="O351">
        <f t="shared" si="74"/>
        <v>-281912.15592933941</v>
      </c>
      <c r="P351">
        <f t="shared" si="71"/>
        <v>0</v>
      </c>
      <c r="Q351">
        <f t="shared" si="75"/>
        <v>281912.15592933941</v>
      </c>
      <c r="S351">
        <f t="shared" si="76"/>
        <v>0</v>
      </c>
      <c r="T351">
        <f t="shared" si="72"/>
        <v>281912.15592933941</v>
      </c>
    </row>
    <row r="352" spans="1:20">
      <c r="A352" s="7">
        <v>36367</v>
      </c>
      <c r="B352" s="6">
        <v>0</v>
      </c>
      <c r="C352" s="8">
        <v>0</v>
      </c>
      <c r="D352" s="9">
        <v>0.105</v>
      </c>
      <c r="E352" s="10">
        <v>1.3844652081839903</v>
      </c>
      <c r="F352" s="10">
        <f t="shared" si="65"/>
        <v>3.0187526793019797</v>
      </c>
      <c r="G352" s="10">
        <f t="shared" si="66"/>
        <v>0.105</v>
      </c>
      <c r="H352" s="10">
        <f t="shared" si="77"/>
        <v>0</v>
      </c>
      <c r="I352" s="10">
        <f t="shared" si="67"/>
        <v>0</v>
      </c>
      <c r="J352" s="10">
        <f t="shared" si="68"/>
        <v>3.3678721751080953</v>
      </c>
      <c r="K352" s="10">
        <f t="shared" si="69"/>
        <v>3.2628721751080954</v>
      </c>
      <c r="L352" s="10">
        <f t="shared" si="70"/>
        <v>281912.15592933941</v>
      </c>
      <c r="M352" s="10"/>
      <c r="N352">
        <f t="shared" si="73"/>
        <v>0</v>
      </c>
      <c r="O352">
        <f t="shared" si="74"/>
        <v>-281912.15592933941</v>
      </c>
      <c r="P352">
        <f t="shared" si="71"/>
        <v>0</v>
      </c>
      <c r="Q352">
        <f t="shared" si="75"/>
        <v>281912.15592933941</v>
      </c>
      <c r="S352">
        <f t="shared" si="76"/>
        <v>0</v>
      </c>
      <c r="T352">
        <f t="shared" si="72"/>
        <v>281912.15592933941</v>
      </c>
    </row>
    <row r="353" spans="1:20">
      <c r="A353" s="7">
        <v>36368</v>
      </c>
      <c r="B353" s="6">
        <v>0</v>
      </c>
      <c r="C353" s="8">
        <v>0</v>
      </c>
      <c r="D353" s="9">
        <v>2.7524537037037038</v>
      </c>
      <c r="E353" s="10">
        <v>1.3844652081839903</v>
      </c>
      <c r="F353" s="10">
        <f t="shared" si="65"/>
        <v>3.0187526793019797</v>
      </c>
      <c r="G353" s="10">
        <f t="shared" si="66"/>
        <v>2.7524537037037038</v>
      </c>
      <c r="H353" s="10">
        <f t="shared" si="77"/>
        <v>0</v>
      </c>
      <c r="I353" s="10">
        <f t="shared" si="67"/>
        <v>0</v>
      </c>
      <c r="J353" s="10">
        <f t="shared" si="68"/>
        <v>3.3678721751080953</v>
      </c>
      <c r="K353" s="10">
        <f t="shared" si="69"/>
        <v>0.61541847140439154</v>
      </c>
      <c r="L353" s="10">
        <f t="shared" si="70"/>
        <v>53172.155929339431</v>
      </c>
      <c r="M353" s="10"/>
      <c r="N353">
        <f t="shared" si="73"/>
        <v>0</v>
      </c>
      <c r="O353">
        <f t="shared" si="74"/>
        <v>-53172.155929339431</v>
      </c>
      <c r="P353">
        <f t="shared" si="71"/>
        <v>0</v>
      </c>
      <c r="Q353">
        <f t="shared" si="75"/>
        <v>53172.155929339431</v>
      </c>
      <c r="S353">
        <f t="shared" si="76"/>
        <v>0</v>
      </c>
      <c r="T353">
        <f t="shared" si="72"/>
        <v>53172.155929339431</v>
      </c>
    </row>
    <row r="354" spans="1:20">
      <c r="A354" s="7">
        <v>36369</v>
      </c>
      <c r="B354" s="6">
        <v>0</v>
      </c>
      <c r="C354" s="8">
        <v>0</v>
      </c>
      <c r="D354" s="9">
        <v>2.7777777777777777</v>
      </c>
      <c r="E354" s="10">
        <v>1.3844652081839903</v>
      </c>
      <c r="F354" s="10">
        <f t="shared" si="65"/>
        <v>3.0187526793019797</v>
      </c>
      <c r="G354" s="10">
        <f t="shared" si="66"/>
        <v>2.7777777777777777</v>
      </c>
      <c r="H354" s="10">
        <f t="shared" si="77"/>
        <v>0</v>
      </c>
      <c r="I354" s="10">
        <f t="shared" si="67"/>
        <v>0</v>
      </c>
      <c r="J354" s="10">
        <f t="shared" si="68"/>
        <v>3.3678721751080953</v>
      </c>
      <c r="K354" s="10">
        <f t="shared" si="69"/>
        <v>0.59009439733031765</v>
      </c>
      <c r="L354" s="10">
        <f t="shared" si="70"/>
        <v>50984.155929339446</v>
      </c>
      <c r="M354" s="10"/>
      <c r="N354">
        <f t="shared" si="73"/>
        <v>0</v>
      </c>
      <c r="O354">
        <f t="shared" si="74"/>
        <v>-50984.155929339446</v>
      </c>
      <c r="P354">
        <f t="shared" si="71"/>
        <v>0</v>
      </c>
      <c r="Q354">
        <f t="shared" si="75"/>
        <v>50984.155929339446</v>
      </c>
      <c r="S354">
        <f t="shared" si="76"/>
        <v>0</v>
      </c>
      <c r="T354">
        <f t="shared" si="72"/>
        <v>50984.155929339446</v>
      </c>
    </row>
    <row r="355" spans="1:20">
      <c r="A355" s="7">
        <v>36370</v>
      </c>
      <c r="B355" s="6">
        <v>0.35</v>
      </c>
      <c r="C355" s="8">
        <v>0</v>
      </c>
      <c r="D355" s="9">
        <v>3.2986111111111112</v>
      </c>
      <c r="E355" s="10">
        <v>1.3844652081839903</v>
      </c>
      <c r="F355" s="10">
        <f t="shared" si="65"/>
        <v>3.0187526793019797</v>
      </c>
      <c r="G355" s="10">
        <f t="shared" si="66"/>
        <v>3.2986111111111112</v>
      </c>
      <c r="H355" s="10">
        <f t="shared" si="77"/>
        <v>8.7499999999999994E-2</v>
      </c>
      <c r="I355" s="10">
        <f t="shared" si="67"/>
        <v>0</v>
      </c>
      <c r="J355" s="10">
        <f t="shared" si="68"/>
        <v>3.3678721751080953</v>
      </c>
      <c r="K355" s="10">
        <f t="shared" si="69"/>
        <v>6.9261063996984173E-2</v>
      </c>
      <c r="L355" s="10">
        <f t="shared" si="70"/>
        <v>5984.155929339433</v>
      </c>
      <c r="M355" s="10"/>
      <c r="N355">
        <f t="shared" si="73"/>
        <v>0</v>
      </c>
      <c r="O355">
        <f t="shared" si="74"/>
        <v>-5984.155929339433</v>
      </c>
      <c r="P355">
        <f t="shared" si="71"/>
        <v>0</v>
      </c>
      <c r="Q355">
        <f t="shared" si="75"/>
        <v>5984.155929339433</v>
      </c>
      <c r="S355">
        <f t="shared" si="76"/>
        <v>0</v>
      </c>
      <c r="T355">
        <f t="shared" si="72"/>
        <v>5984.155929339433</v>
      </c>
    </row>
    <row r="356" spans="1:20">
      <c r="A356" s="7">
        <v>36371</v>
      </c>
      <c r="B356" s="6">
        <v>0.2</v>
      </c>
      <c r="C356" s="8">
        <v>0</v>
      </c>
      <c r="D356" s="9">
        <v>3.3379629629629628</v>
      </c>
      <c r="E356" s="10">
        <v>1.3844652081839903</v>
      </c>
      <c r="F356" s="10">
        <f t="shared" si="65"/>
        <v>3.0187526793019797</v>
      </c>
      <c r="G356" s="10">
        <f t="shared" si="66"/>
        <v>3.3379629629629628</v>
      </c>
      <c r="H356" s="10">
        <f t="shared" si="77"/>
        <v>0.13750000000000001</v>
      </c>
      <c r="I356" s="10">
        <f t="shared" si="67"/>
        <v>0</v>
      </c>
      <c r="J356" s="10">
        <f t="shared" si="68"/>
        <v>3.3678721751080953</v>
      </c>
      <c r="K356" s="10">
        <f t="shared" si="69"/>
        <v>2.9909212145132535E-2</v>
      </c>
      <c r="L356" s="10">
        <f t="shared" si="70"/>
        <v>2584.1559293394512</v>
      </c>
      <c r="M356" s="10"/>
      <c r="N356">
        <f t="shared" si="73"/>
        <v>0</v>
      </c>
      <c r="O356">
        <f t="shared" si="74"/>
        <v>-2584.1559293394512</v>
      </c>
      <c r="P356">
        <f t="shared" si="71"/>
        <v>0</v>
      </c>
      <c r="Q356">
        <f t="shared" si="75"/>
        <v>2584.1559293394512</v>
      </c>
      <c r="S356">
        <f t="shared" si="76"/>
        <v>0</v>
      </c>
      <c r="T356">
        <f t="shared" si="72"/>
        <v>2584.1559293394512</v>
      </c>
    </row>
    <row r="357" spans="1:20">
      <c r="A357" s="7">
        <v>36372</v>
      </c>
      <c r="B357" s="6">
        <v>0</v>
      </c>
      <c r="C357" s="8">
        <v>0</v>
      </c>
      <c r="D357" s="9">
        <v>0.105</v>
      </c>
      <c r="E357" s="10">
        <v>1.3844652081839903</v>
      </c>
      <c r="F357" s="10">
        <f t="shared" si="65"/>
        <v>3.0187526793019797</v>
      </c>
      <c r="G357" s="10">
        <f t="shared" si="66"/>
        <v>0.105</v>
      </c>
      <c r="H357" s="10">
        <f t="shared" si="77"/>
        <v>0.13750000000000001</v>
      </c>
      <c r="I357" s="10">
        <f t="shared" si="67"/>
        <v>0</v>
      </c>
      <c r="J357" s="10">
        <f t="shared" si="68"/>
        <v>3.3678721751080953</v>
      </c>
      <c r="K357" s="10">
        <f t="shared" si="69"/>
        <v>3.2628721751080954</v>
      </c>
      <c r="L357" s="10">
        <f t="shared" si="70"/>
        <v>281912.15592933941</v>
      </c>
      <c r="M357" s="10"/>
      <c r="N357">
        <f t="shared" si="73"/>
        <v>0</v>
      </c>
      <c r="O357">
        <f t="shared" si="74"/>
        <v>-281912.15592933941</v>
      </c>
      <c r="P357">
        <f t="shared" si="71"/>
        <v>0</v>
      </c>
      <c r="Q357">
        <f t="shared" si="75"/>
        <v>281912.15592933941</v>
      </c>
      <c r="S357">
        <f t="shared" si="76"/>
        <v>0</v>
      </c>
      <c r="T357">
        <f t="shared" si="72"/>
        <v>281912.15592933941</v>
      </c>
    </row>
    <row r="358" spans="1:20">
      <c r="A358" s="7">
        <v>36373</v>
      </c>
      <c r="B358" s="6">
        <v>0</v>
      </c>
      <c r="C358" s="8">
        <v>0</v>
      </c>
      <c r="D358" s="9">
        <v>0.105</v>
      </c>
      <c r="E358" s="10">
        <v>0.98890372013142169</v>
      </c>
      <c r="F358" s="10">
        <f t="shared" si="65"/>
        <v>2.2995499737518554</v>
      </c>
      <c r="G358" s="10">
        <f t="shared" si="66"/>
        <v>0.105</v>
      </c>
      <c r="H358" s="10">
        <f t="shared" si="77"/>
        <v>0.13750000000000001</v>
      </c>
      <c r="I358" s="10">
        <f t="shared" si="67"/>
        <v>0</v>
      </c>
      <c r="J358" s="10">
        <f t="shared" si="68"/>
        <v>2.6615123750142224</v>
      </c>
      <c r="K358" s="10">
        <f t="shared" si="69"/>
        <v>2.5565123750142225</v>
      </c>
      <c r="L358" s="10">
        <f t="shared" si="70"/>
        <v>220882.66920122883</v>
      </c>
      <c r="M358" s="10"/>
      <c r="N358">
        <f t="shared" si="73"/>
        <v>0</v>
      </c>
      <c r="O358">
        <f t="shared" si="74"/>
        <v>-220882.66920122883</v>
      </c>
      <c r="P358">
        <f t="shared" si="71"/>
        <v>0</v>
      </c>
      <c r="Q358">
        <f t="shared" si="75"/>
        <v>220882.66920122883</v>
      </c>
      <c r="S358">
        <f t="shared" si="76"/>
        <v>0</v>
      </c>
      <c r="T358">
        <f t="shared" si="72"/>
        <v>220882.66920122883</v>
      </c>
    </row>
    <row r="359" spans="1:20">
      <c r="A359" s="7">
        <v>36374</v>
      </c>
      <c r="B359" s="6">
        <v>0</v>
      </c>
      <c r="C359" s="8">
        <v>0</v>
      </c>
      <c r="D359" s="9">
        <v>0.105</v>
      </c>
      <c r="E359" s="10">
        <v>0.98890372013142169</v>
      </c>
      <c r="F359" s="10">
        <f t="shared" si="65"/>
        <v>2.2995499737518554</v>
      </c>
      <c r="G359" s="10">
        <f t="shared" si="66"/>
        <v>0.105</v>
      </c>
      <c r="H359" s="10">
        <f t="shared" si="77"/>
        <v>0.05</v>
      </c>
      <c r="I359" s="10">
        <f t="shared" si="67"/>
        <v>0</v>
      </c>
      <c r="J359" s="10">
        <f t="shared" si="68"/>
        <v>2.6615123750142224</v>
      </c>
      <c r="K359" s="10">
        <f t="shared" si="69"/>
        <v>2.5565123750142225</v>
      </c>
      <c r="L359" s="10">
        <f t="shared" si="70"/>
        <v>220882.66920122883</v>
      </c>
      <c r="M359" s="10"/>
      <c r="N359">
        <f t="shared" si="73"/>
        <v>0</v>
      </c>
      <c r="O359">
        <f t="shared" si="74"/>
        <v>-220882.66920122883</v>
      </c>
      <c r="P359">
        <f t="shared" si="71"/>
        <v>0</v>
      </c>
      <c r="Q359">
        <f t="shared" si="75"/>
        <v>220882.66920122883</v>
      </c>
      <c r="S359">
        <f t="shared" si="76"/>
        <v>0</v>
      </c>
      <c r="T359">
        <f t="shared" si="72"/>
        <v>220882.66920122883</v>
      </c>
    </row>
    <row r="360" spans="1:20">
      <c r="A360" s="7">
        <v>36375</v>
      </c>
      <c r="B360" s="6">
        <v>0</v>
      </c>
      <c r="C360" s="8">
        <v>0</v>
      </c>
      <c r="D360" s="9">
        <v>0.105</v>
      </c>
      <c r="E360" s="10">
        <v>0.98890372013142169</v>
      </c>
      <c r="F360" s="10">
        <f t="shared" si="65"/>
        <v>2.2995499737518554</v>
      </c>
      <c r="G360" s="10">
        <f t="shared" si="66"/>
        <v>0.105</v>
      </c>
      <c r="H360" s="10">
        <f t="shared" si="77"/>
        <v>0</v>
      </c>
      <c r="I360" s="10">
        <f t="shared" si="67"/>
        <v>0</v>
      </c>
      <c r="J360" s="10">
        <f t="shared" si="68"/>
        <v>2.6615123750142224</v>
      </c>
      <c r="K360" s="10">
        <f t="shared" si="69"/>
        <v>2.5565123750142225</v>
      </c>
      <c r="L360" s="10">
        <f t="shared" si="70"/>
        <v>220882.66920122883</v>
      </c>
      <c r="M360" s="10"/>
      <c r="N360">
        <f t="shared" si="73"/>
        <v>0</v>
      </c>
      <c r="O360">
        <f t="shared" si="74"/>
        <v>-220882.66920122883</v>
      </c>
      <c r="P360">
        <f t="shared" si="71"/>
        <v>0</v>
      </c>
      <c r="Q360">
        <f t="shared" si="75"/>
        <v>220882.66920122883</v>
      </c>
      <c r="S360">
        <f t="shared" si="76"/>
        <v>0</v>
      </c>
      <c r="T360">
        <f t="shared" si="72"/>
        <v>220882.66920122883</v>
      </c>
    </row>
    <row r="361" spans="1:20">
      <c r="A361" s="7">
        <v>36376</v>
      </c>
      <c r="B361" s="6">
        <v>0</v>
      </c>
      <c r="C361" s="8">
        <v>0</v>
      </c>
      <c r="D361" s="9">
        <v>2.8230555555555554</v>
      </c>
      <c r="E361" s="10">
        <v>0.98890372013142169</v>
      </c>
      <c r="F361" s="10">
        <f t="shared" si="65"/>
        <v>2.2995499737518554</v>
      </c>
      <c r="G361" s="10">
        <f t="shared" si="66"/>
        <v>2.8230555555555554</v>
      </c>
      <c r="H361" s="10">
        <f t="shared" si="77"/>
        <v>0</v>
      </c>
      <c r="I361" s="10">
        <f t="shared" si="67"/>
        <v>0</v>
      </c>
      <c r="J361" s="10">
        <f t="shared" si="68"/>
        <v>2.6615123750142224</v>
      </c>
      <c r="K361" s="10">
        <f t="shared" si="69"/>
        <v>0</v>
      </c>
      <c r="L361" s="10">
        <f t="shared" si="70"/>
        <v>0</v>
      </c>
      <c r="M361" s="10"/>
      <c r="N361">
        <f t="shared" si="73"/>
        <v>0</v>
      </c>
      <c r="O361">
        <f t="shared" si="74"/>
        <v>13957.330798771171</v>
      </c>
      <c r="P361">
        <f t="shared" si="71"/>
        <v>0</v>
      </c>
      <c r="Q361">
        <f t="shared" si="75"/>
        <v>0</v>
      </c>
      <c r="S361">
        <f t="shared" si="76"/>
        <v>0</v>
      </c>
      <c r="T361">
        <f t="shared" si="72"/>
        <v>0</v>
      </c>
    </row>
    <row r="362" spans="1:20">
      <c r="A362" s="7">
        <v>36377</v>
      </c>
      <c r="B362" s="6">
        <v>0</v>
      </c>
      <c r="C362" s="8">
        <v>0</v>
      </c>
      <c r="D362" s="9">
        <v>2.4675925925925926</v>
      </c>
      <c r="E362" s="10">
        <v>0.98890372013142169</v>
      </c>
      <c r="F362" s="10">
        <f t="shared" si="65"/>
        <v>2.2995499737518554</v>
      </c>
      <c r="G362" s="10">
        <f t="shared" si="66"/>
        <v>2.4675925925925926</v>
      </c>
      <c r="H362" s="10">
        <f t="shared" si="77"/>
        <v>0</v>
      </c>
      <c r="I362" s="10">
        <f t="shared" si="67"/>
        <v>0</v>
      </c>
      <c r="J362" s="10">
        <f t="shared" si="68"/>
        <v>2.6615123750142224</v>
      </c>
      <c r="K362" s="10">
        <f t="shared" si="69"/>
        <v>0.19391978242162988</v>
      </c>
      <c r="L362" s="10">
        <f t="shared" si="70"/>
        <v>16754.669201228822</v>
      </c>
      <c r="M362" s="10"/>
      <c r="N362">
        <f t="shared" si="73"/>
        <v>13957.330798771171</v>
      </c>
      <c r="O362">
        <f t="shared" si="74"/>
        <v>-16754.669201228822</v>
      </c>
      <c r="P362">
        <f t="shared" si="71"/>
        <v>0</v>
      </c>
      <c r="Q362">
        <f t="shared" si="75"/>
        <v>0</v>
      </c>
      <c r="S362">
        <f t="shared" si="76"/>
        <v>0</v>
      </c>
      <c r="T362">
        <f t="shared" si="72"/>
        <v>16754.669201228822</v>
      </c>
    </row>
    <row r="363" spans="1:20">
      <c r="A363" s="7">
        <v>36378</v>
      </c>
      <c r="B363" s="6">
        <v>0</v>
      </c>
      <c r="C363" s="8">
        <v>0</v>
      </c>
      <c r="D363" s="9">
        <v>2.1388888888888888</v>
      </c>
      <c r="E363" s="10">
        <v>0.98890372013142169</v>
      </c>
      <c r="F363" s="10">
        <f t="shared" si="65"/>
        <v>2.2995499737518554</v>
      </c>
      <c r="G363" s="10">
        <f t="shared" si="66"/>
        <v>2.1388888888888888</v>
      </c>
      <c r="H363" s="10">
        <f t="shared" si="77"/>
        <v>0</v>
      </c>
      <c r="I363" s="10">
        <f t="shared" si="67"/>
        <v>0</v>
      </c>
      <c r="J363" s="10">
        <f t="shared" si="68"/>
        <v>2.6615123750142224</v>
      </c>
      <c r="K363" s="10">
        <f t="shared" si="69"/>
        <v>0.5226234861253336</v>
      </c>
      <c r="L363" s="10">
        <f t="shared" si="70"/>
        <v>45154.669201228826</v>
      </c>
      <c r="M363" s="10"/>
      <c r="N363">
        <f t="shared" si="73"/>
        <v>0</v>
      </c>
      <c r="O363">
        <f t="shared" si="74"/>
        <v>-45154.669201228826</v>
      </c>
      <c r="P363">
        <f t="shared" si="71"/>
        <v>0</v>
      </c>
      <c r="Q363">
        <f t="shared" si="75"/>
        <v>45154.669201228826</v>
      </c>
      <c r="S363">
        <f t="shared" si="76"/>
        <v>0</v>
      </c>
      <c r="T363">
        <f t="shared" si="72"/>
        <v>45154.669201228826</v>
      </c>
    </row>
    <row r="364" spans="1:20">
      <c r="A364" s="7">
        <v>36379</v>
      </c>
      <c r="B364" s="6">
        <v>0</v>
      </c>
      <c r="C364" s="8">
        <v>0</v>
      </c>
      <c r="D364" s="9">
        <v>0.105</v>
      </c>
      <c r="E364" s="10">
        <v>0.98890372013142169</v>
      </c>
      <c r="F364" s="10">
        <f t="shared" si="65"/>
        <v>2.2995499737518554</v>
      </c>
      <c r="G364" s="10">
        <f t="shared" si="66"/>
        <v>0.105</v>
      </c>
      <c r="H364" s="10">
        <f t="shared" si="77"/>
        <v>0</v>
      </c>
      <c r="I364" s="10">
        <f t="shared" si="67"/>
        <v>0</v>
      </c>
      <c r="J364" s="10">
        <f t="shared" si="68"/>
        <v>2.6615123750142224</v>
      </c>
      <c r="K364" s="10">
        <f t="shared" si="69"/>
        <v>2.5565123750142225</v>
      </c>
      <c r="L364" s="10">
        <f t="shared" si="70"/>
        <v>220882.66920122883</v>
      </c>
      <c r="M364" s="10"/>
      <c r="N364">
        <f t="shared" si="73"/>
        <v>0</v>
      </c>
      <c r="O364">
        <f t="shared" si="74"/>
        <v>-220882.66920122883</v>
      </c>
      <c r="P364">
        <f t="shared" si="71"/>
        <v>0</v>
      </c>
      <c r="Q364">
        <f t="shared" si="75"/>
        <v>220882.66920122883</v>
      </c>
      <c r="S364">
        <f t="shared" si="76"/>
        <v>0</v>
      </c>
      <c r="T364">
        <f t="shared" si="72"/>
        <v>220882.66920122883</v>
      </c>
    </row>
    <row r="365" spans="1:20">
      <c r="A365" s="7">
        <v>36380</v>
      </c>
      <c r="B365" s="6">
        <v>0</v>
      </c>
      <c r="C365" s="8">
        <v>0</v>
      </c>
      <c r="D365" s="9">
        <v>0.105</v>
      </c>
      <c r="E365" s="10">
        <v>0.98890372013142169</v>
      </c>
      <c r="F365" s="10">
        <f t="shared" si="65"/>
        <v>2.2995499737518554</v>
      </c>
      <c r="G365" s="10">
        <f t="shared" si="66"/>
        <v>0.105</v>
      </c>
      <c r="H365" s="10">
        <f t="shared" si="77"/>
        <v>0</v>
      </c>
      <c r="I365" s="10">
        <f t="shared" si="67"/>
        <v>0</v>
      </c>
      <c r="J365" s="10">
        <f t="shared" si="68"/>
        <v>2.6615123750142224</v>
      </c>
      <c r="K365" s="10">
        <f t="shared" si="69"/>
        <v>2.5565123750142225</v>
      </c>
      <c r="L365" s="10">
        <f t="shared" si="70"/>
        <v>220882.66920122883</v>
      </c>
      <c r="M365" s="10"/>
      <c r="N365">
        <f t="shared" si="73"/>
        <v>0</v>
      </c>
      <c r="O365">
        <f t="shared" si="74"/>
        <v>-220882.66920122883</v>
      </c>
      <c r="P365">
        <f t="shared" si="71"/>
        <v>0</v>
      </c>
      <c r="Q365">
        <f t="shared" si="75"/>
        <v>220882.66920122883</v>
      </c>
      <c r="S365">
        <f t="shared" si="76"/>
        <v>0</v>
      </c>
      <c r="T365">
        <f t="shared" si="72"/>
        <v>220882.66920122883</v>
      </c>
    </row>
    <row r="366" spans="1:20">
      <c r="A366" s="7">
        <v>36381</v>
      </c>
      <c r="B366" s="6">
        <v>0</v>
      </c>
      <c r="C366" s="8">
        <v>0</v>
      </c>
      <c r="D366" s="9">
        <v>0.105</v>
      </c>
      <c r="E366" s="10">
        <v>0.98890372013142169</v>
      </c>
      <c r="F366" s="10">
        <f t="shared" si="65"/>
        <v>2.2995499737518554</v>
      </c>
      <c r="G366" s="10">
        <f t="shared" si="66"/>
        <v>0.105</v>
      </c>
      <c r="H366" s="10">
        <f t="shared" si="77"/>
        <v>0</v>
      </c>
      <c r="I366" s="10">
        <f t="shared" si="67"/>
        <v>0</v>
      </c>
      <c r="J366" s="10">
        <f t="shared" si="68"/>
        <v>2.6615123750142224</v>
      </c>
      <c r="K366" s="10">
        <f t="shared" si="69"/>
        <v>2.5565123750142225</v>
      </c>
      <c r="L366" s="10">
        <f t="shared" si="70"/>
        <v>220882.66920122883</v>
      </c>
      <c r="M366" s="10"/>
      <c r="N366">
        <f t="shared" si="73"/>
        <v>0</v>
      </c>
      <c r="O366">
        <f t="shared" si="74"/>
        <v>-220882.66920122883</v>
      </c>
      <c r="P366">
        <f t="shared" si="71"/>
        <v>0</v>
      </c>
      <c r="Q366">
        <f t="shared" si="75"/>
        <v>220882.66920122883</v>
      </c>
      <c r="S366">
        <f t="shared" si="76"/>
        <v>0</v>
      </c>
      <c r="T366">
        <f t="shared" si="72"/>
        <v>220882.66920122883</v>
      </c>
    </row>
    <row r="367" spans="1:20">
      <c r="A367" s="7">
        <v>36382</v>
      </c>
      <c r="B367" s="6">
        <v>0</v>
      </c>
      <c r="C367" s="8">
        <v>0</v>
      </c>
      <c r="D367" s="9">
        <v>0.105</v>
      </c>
      <c r="E367" s="10">
        <v>0.98890372013142169</v>
      </c>
      <c r="F367" s="10">
        <f t="shared" si="65"/>
        <v>2.2995499737518554</v>
      </c>
      <c r="G367" s="10">
        <f t="shared" si="66"/>
        <v>0.105</v>
      </c>
      <c r="H367" s="10">
        <f t="shared" si="77"/>
        <v>0</v>
      </c>
      <c r="I367" s="10">
        <f t="shared" si="67"/>
        <v>0</v>
      </c>
      <c r="J367" s="10">
        <f t="shared" si="68"/>
        <v>2.6615123750142224</v>
      </c>
      <c r="K367" s="10">
        <f t="shared" si="69"/>
        <v>2.5565123750142225</v>
      </c>
      <c r="L367" s="10">
        <f t="shared" si="70"/>
        <v>220882.66920122883</v>
      </c>
      <c r="M367" s="10"/>
      <c r="N367">
        <f t="shared" si="73"/>
        <v>0</v>
      </c>
      <c r="O367">
        <f t="shared" si="74"/>
        <v>-220882.66920122883</v>
      </c>
      <c r="P367">
        <f t="shared" si="71"/>
        <v>0</v>
      </c>
      <c r="Q367">
        <f t="shared" si="75"/>
        <v>220882.66920122883</v>
      </c>
      <c r="S367">
        <f t="shared" si="76"/>
        <v>0</v>
      </c>
      <c r="T367">
        <f t="shared" si="72"/>
        <v>220882.66920122883</v>
      </c>
    </row>
    <row r="368" spans="1:20">
      <c r="A368" s="7">
        <v>36383</v>
      </c>
      <c r="B368" s="6">
        <v>0</v>
      </c>
      <c r="C368" s="8">
        <v>0</v>
      </c>
      <c r="D368" s="9">
        <v>0.105</v>
      </c>
      <c r="E368" s="10">
        <v>0.98890372013142169</v>
      </c>
      <c r="F368" s="10">
        <f t="shared" si="65"/>
        <v>2.2995499737518554</v>
      </c>
      <c r="G368" s="10">
        <f t="shared" si="66"/>
        <v>0.105</v>
      </c>
      <c r="H368" s="10">
        <f t="shared" si="77"/>
        <v>0</v>
      </c>
      <c r="I368" s="10">
        <f t="shared" si="67"/>
        <v>0</v>
      </c>
      <c r="J368" s="10">
        <f t="shared" si="68"/>
        <v>2.6615123750142224</v>
      </c>
      <c r="K368" s="10">
        <f t="shared" si="69"/>
        <v>2.5565123750142225</v>
      </c>
      <c r="L368" s="10">
        <f t="shared" si="70"/>
        <v>220882.66920122883</v>
      </c>
      <c r="M368" s="10"/>
      <c r="N368">
        <f t="shared" si="73"/>
        <v>0</v>
      </c>
      <c r="O368">
        <f t="shared" si="74"/>
        <v>-220882.66920122883</v>
      </c>
      <c r="P368">
        <f t="shared" si="71"/>
        <v>0</v>
      </c>
      <c r="Q368">
        <f t="shared" si="75"/>
        <v>220882.66920122883</v>
      </c>
      <c r="S368">
        <f t="shared" si="76"/>
        <v>0</v>
      </c>
      <c r="T368">
        <f t="shared" si="72"/>
        <v>220882.66920122883</v>
      </c>
    </row>
    <row r="369" spans="1:20">
      <c r="A369" s="7">
        <v>36384</v>
      </c>
      <c r="B369" s="6">
        <v>3.05</v>
      </c>
      <c r="C369" s="8">
        <v>0</v>
      </c>
      <c r="D369" s="9">
        <v>1.8916666666666666</v>
      </c>
      <c r="E369" s="10">
        <v>0.98890372013142169</v>
      </c>
      <c r="F369" s="10">
        <f t="shared" si="65"/>
        <v>2.2995499737518554</v>
      </c>
      <c r="G369" s="10">
        <f t="shared" si="66"/>
        <v>1.8916666666666666</v>
      </c>
      <c r="H369" s="10">
        <f t="shared" si="77"/>
        <v>0.76249999999999996</v>
      </c>
      <c r="I369" s="10">
        <f t="shared" si="67"/>
        <v>0</v>
      </c>
      <c r="J369" s="10">
        <f t="shared" si="68"/>
        <v>2.6615123750142224</v>
      </c>
      <c r="K369" s="10">
        <f t="shared" si="69"/>
        <v>0.76984570834755583</v>
      </c>
      <c r="L369" s="10">
        <f t="shared" si="70"/>
        <v>66514.669201228826</v>
      </c>
      <c r="M369" s="10"/>
      <c r="N369">
        <f t="shared" si="73"/>
        <v>0</v>
      </c>
      <c r="O369">
        <f t="shared" si="74"/>
        <v>-66514.669201228826</v>
      </c>
      <c r="P369">
        <f t="shared" si="71"/>
        <v>0</v>
      </c>
      <c r="Q369">
        <f t="shared" si="75"/>
        <v>66514.669201228826</v>
      </c>
      <c r="S369">
        <f t="shared" si="76"/>
        <v>0</v>
      </c>
      <c r="T369">
        <f t="shared" si="72"/>
        <v>66514.669201228826</v>
      </c>
    </row>
    <row r="370" spans="1:20">
      <c r="A370" s="7">
        <v>36385</v>
      </c>
      <c r="B370" s="6">
        <v>17.100000000000001</v>
      </c>
      <c r="C370" s="8">
        <v>0</v>
      </c>
      <c r="D370" s="9">
        <v>2.2858796296296298</v>
      </c>
      <c r="E370" s="10">
        <v>0.98890372013142169</v>
      </c>
      <c r="F370" s="10">
        <f t="shared" si="65"/>
        <v>2.2995499737518554</v>
      </c>
      <c r="G370" s="10">
        <f t="shared" si="66"/>
        <v>2.2858796296296298</v>
      </c>
      <c r="H370" s="10">
        <f t="shared" si="77"/>
        <v>5.0375000000000005</v>
      </c>
      <c r="I370" s="10">
        <f t="shared" si="67"/>
        <v>17.100000000000001</v>
      </c>
      <c r="J370" s="10">
        <f t="shared" si="68"/>
        <v>0</v>
      </c>
      <c r="K370" s="10">
        <f t="shared" si="69"/>
        <v>0</v>
      </c>
      <c r="L370" s="10">
        <f t="shared" si="70"/>
        <v>0</v>
      </c>
      <c r="M370" s="10"/>
      <c r="N370">
        <f t="shared" si="73"/>
        <v>0</v>
      </c>
      <c r="O370">
        <f t="shared" si="74"/>
        <v>197500</v>
      </c>
      <c r="P370">
        <f t="shared" si="71"/>
        <v>4976100</v>
      </c>
      <c r="Q370">
        <f t="shared" si="75"/>
        <v>0</v>
      </c>
      <c r="S370">
        <f t="shared" si="76"/>
        <v>0</v>
      </c>
      <c r="T370">
        <f t="shared" si="72"/>
        <v>0</v>
      </c>
    </row>
    <row r="371" spans="1:20">
      <c r="A371" s="7">
        <v>36386</v>
      </c>
      <c r="B371" s="6">
        <v>0.1</v>
      </c>
      <c r="C371" s="8">
        <v>0</v>
      </c>
      <c r="D371" s="9">
        <v>2.457175925925926</v>
      </c>
      <c r="E371" s="10">
        <v>0.98890372013142169</v>
      </c>
      <c r="F371" s="10">
        <f t="shared" si="65"/>
        <v>2.2995499737518554</v>
      </c>
      <c r="G371" s="10">
        <f t="shared" si="66"/>
        <v>2.457175925925926</v>
      </c>
      <c r="H371" s="10">
        <f t="shared" si="77"/>
        <v>5.0625000000000009</v>
      </c>
      <c r="I371" s="10">
        <f t="shared" si="67"/>
        <v>0.1</v>
      </c>
      <c r="J371" s="10">
        <f t="shared" si="68"/>
        <v>2.4829409464427945</v>
      </c>
      <c r="K371" s="10">
        <f t="shared" si="69"/>
        <v>2.5765020516868464E-2</v>
      </c>
      <c r="L371" s="10">
        <f t="shared" si="70"/>
        <v>2226.0977726574351</v>
      </c>
      <c r="M371" s="10"/>
      <c r="N371">
        <f t="shared" si="73"/>
        <v>1000000</v>
      </c>
      <c r="O371">
        <f t="shared" si="74"/>
        <v>-2226.0977726574351</v>
      </c>
      <c r="P371">
        <f t="shared" si="71"/>
        <v>29100</v>
      </c>
      <c r="Q371">
        <f t="shared" si="75"/>
        <v>0</v>
      </c>
      <c r="S371">
        <f t="shared" si="76"/>
        <v>1000000</v>
      </c>
      <c r="T371">
        <f t="shared" si="72"/>
        <v>0</v>
      </c>
    </row>
    <row r="372" spans="1:20">
      <c r="A372" s="7">
        <v>36387</v>
      </c>
      <c r="B372" s="6">
        <v>0</v>
      </c>
      <c r="C372" s="8">
        <v>0</v>
      </c>
      <c r="D372" s="9">
        <v>2.457175925925926</v>
      </c>
      <c r="E372" s="10">
        <v>0.98890372013142169</v>
      </c>
      <c r="F372" s="10">
        <f t="shared" si="65"/>
        <v>2.2995499737518554</v>
      </c>
      <c r="G372" s="10">
        <f t="shared" si="66"/>
        <v>2.457175925925926</v>
      </c>
      <c r="H372" s="10">
        <f t="shared" si="77"/>
        <v>5.0625000000000009</v>
      </c>
      <c r="I372" s="10">
        <f t="shared" si="67"/>
        <v>0</v>
      </c>
      <c r="J372" s="10">
        <f t="shared" si="68"/>
        <v>2.6615123750142224</v>
      </c>
      <c r="K372" s="10">
        <f t="shared" si="69"/>
        <v>0.2043364490882964</v>
      </c>
      <c r="L372" s="10">
        <f t="shared" si="70"/>
        <v>17654.669201228808</v>
      </c>
      <c r="M372" s="10"/>
      <c r="N372">
        <f t="shared" si="73"/>
        <v>1000000</v>
      </c>
      <c r="O372">
        <f t="shared" si="74"/>
        <v>-17654.669201228808</v>
      </c>
      <c r="P372">
        <f t="shared" si="71"/>
        <v>0</v>
      </c>
      <c r="Q372">
        <f t="shared" si="75"/>
        <v>0</v>
      </c>
      <c r="S372">
        <f t="shared" si="76"/>
        <v>1000000</v>
      </c>
      <c r="T372">
        <f t="shared" si="72"/>
        <v>0</v>
      </c>
    </row>
    <row r="373" spans="1:20">
      <c r="A373" s="7">
        <v>36388</v>
      </c>
      <c r="B373" s="6">
        <v>0</v>
      </c>
      <c r="C373" s="8">
        <v>0</v>
      </c>
      <c r="D373" s="9">
        <v>0.105</v>
      </c>
      <c r="E373" s="10">
        <v>0.98890372013142169</v>
      </c>
      <c r="F373" s="10">
        <f t="shared" si="65"/>
        <v>2.2995499737518554</v>
      </c>
      <c r="G373" s="10">
        <f t="shared" si="66"/>
        <v>0.105</v>
      </c>
      <c r="H373" s="10">
        <f t="shared" si="77"/>
        <v>4.3000000000000007</v>
      </c>
      <c r="I373" s="10">
        <f t="shared" si="67"/>
        <v>0</v>
      </c>
      <c r="J373" s="10">
        <f t="shared" si="68"/>
        <v>2.6615123750142224</v>
      </c>
      <c r="K373" s="10">
        <f t="shared" si="69"/>
        <v>2.5565123750142225</v>
      </c>
      <c r="L373" s="10">
        <f t="shared" si="70"/>
        <v>220882.66920122883</v>
      </c>
      <c r="M373" s="10"/>
      <c r="N373">
        <f t="shared" si="73"/>
        <v>982345.33079877123</v>
      </c>
      <c r="O373">
        <f t="shared" si="74"/>
        <v>-220882.66920122883</v>
      </c>
      <c r="P373">
        <f t="shared" si="71"/>
        <v>0</v>
      </c>
      <c r="Q373">
        <f t="shared" si="75"/>
        <v>0</v>
      </c>
      <c r="S373">
        <f t="shared" si="76"/>
        <v>982345.33079877123</v>
      </c>
      <c r="T373">
        <f t="shared" si="72"/>
        <v>0</v>
      </c>
    </row>
    <row r="374" spans="1:20">
      <c r="A374" s="7">
        <v>36389</v>
      </c>
      <c r="B374" s="6">
        <v>0.05</v>
      </c>
      <c r="C374" s="8">
        <v>0</v>
      </c>
      <c r="D374" s="9">
        <v>0.105</v>
      </c>
      <c r="E374" s="10">
        <v>0.98890372013142169</v>
      </c>
      <c r="F374" s="10">
        <f t="shared" si="65"/>
        <v>2.2995499737518554</v>
      </c>
      <c r="G374" s="10">
        <f t="shared" si="66"/>
        <v>0.105</v>
      </c>
      <c r="H374" s="10">
        <f t="shared" si="77"/>
        <v>3.7500000000000006E-2</v>
      </c>
      <c r="I374" s="10">
        <f t="shared" si="67"/>
        <v>0</v>
      </c>
      <c r="J374" s="10">
        <f t="shared" si="68"/>
        <v>2.6615123750142224</v>
      </c>
      <c r="K374" s="10">
        <f t="shared" si="69"/>
        <v>2.5565123750142225</v>
      </c>
      <c r="L374" s="10">
        <f t="shared" si="70"/>
        <v>220882.66920122883</v>
      </c>
      <c r="M374" s="10"/>
      <c r="N374">
        <f t="shared" si="73"/>
        <v>761462.66159754246</v>
      </c>
      <c r="O374">
        <f t="shared" si="74"/>
        <v>-220882.66920122883</v>
      </c>
      <c r="P374">
        <f t="shared" si="71"/>
        <v>0</v>
      </c>
      <c r="Q374">
        <f t="shared" si="75"/>
        <v>0</v>
      </c>
      <c r="S374">
        <f t="shared" si="76"/>
        <v>761462.66159754246</v>
      </c>
      <c r="T374">
        <f t="shared" si="72"/>
        <v>0</v>
      </c>
    </row>
    <row r="375" spans="1:20">
      <c r="A375" s="7">
        <v>36390</v>
      </c>
      <c r="B375" s="6">
        <v>0</v>
      </c>
      <c r="C375" s="8">
        <v>0</v>
      </c>
      <c r="D375" s="9">
        <v>0.105</v>
      </c>
      <c r="E375" s="10">
        <v>0.98890372013142169</v>
      </c>
      <c r="F375" s="10">
        <f t="shared" si="65"/>
        <v>2.2995499737518554</v>
      </c>
      <c r="G375" s="10">
        <f t="shared" si="66"/>
        <v>0.105</v>
      </c>
      <c r="H375" s="10">
        <f t="shared" si="77"/>
        <v>1.2500000000000001E-2</v>
      </c>
      <c r="I375" s="10">
        <f t="shared" si="67"/>
        <v>0</v>
      </c>
      <c r="J375" s="10">
        <f t="shared" si="68"/>
        <v>2.6615123750142224</v>
      </c>
      <c r="K375" s="10">
        <f t="shared" si="69"/>
        <v>2.5565123750142225</v>
      </c>
      <c r="L375" s="10">
        <f t="shared" si="70"/>
        <v>220882.66920122883</v>
      </c>
      <c r="M375" s="10"/>
      <c r="N375">
        <f t="shared" si="73"/>
        <v>540579.9923963137</v>
      </c>
      <c r="O375">
        <f t="shared" si="74"/>
        <v>-220882.66920122883</v>
      </c>
      <c r="P375">
        <f t="shared" si="71"/>
        <v>0</v>
      </c>
      <c r="Q375">
        <f t="shared" si="75"/>
        <v>0</v>
      </c>
      <c r="S375">
        <f t="shared" si="76"/>
        <v>540579.9923963137</v>
      </c>
      <c r="T375">
        <f t="shared" si="72"/>
        <v>0</v>
      </c>
    </row>
    <row r="376" spans="1:20">
      <c r="A376" s="7">
        <v>36391</v>
      </c>
      <c r="B376" s="6">
        <v>0</v>
      </c>
      <c r="C376" s="8">
        <v>0</v>
      </c>
      <c r="D376" s="9">
        <v>0.105</v>
      </c>
      <c r="E376" s="10">
        <v>0.98890372013142169</v>
      </c>
      <c r="F376" s="10">
        <f t="shared" si="65"/>
        <v>2.2995499737518554</v>
      </c>
      <c r="G376" s="10">
        <f t="shared" si="66"/>
        <v>0.105</v>
      </c>
      <c r="H376" s="10">
        <f t="shared" si="77"/>
        <v>1.2500000000000001E-2</v>
      </c>
      <c r="I376" s="10">
        <f t="shared" si="67"/>
        <v>0</v>
      </c>
      <c r="J376" s="10">
        <f t="shared" si="68"/>
        <v>2.6615123750142224</v>
      </c>
      <c r="K376" s="10">
        <f t="shared" si="69"/>
        <v>2.5565123750142225</v>
      </c>
      <c r="L376" s="10">
        <f t="shared" si="70"/>
        <v>220882.66920122883</v>
      </c>
      <c r="M376" s="10"/>
      <c r="N376">
        <f t="shared" si="73"/>
        <v>319697.32319508487</v>
      </c>
      <c r="O376">
        <f t="shared" si="74"/>
        <v>-220882.66920122883</v>
      </c>
      <c r="P376">
        <f t="shared" si="71"/>
        <v>0</v>
      </c>
      <c r="Q376">
        <f t="shared" si="75"/>
        <v>0</v>
      </c>
      <c r="S376">
        <f t="shared" si="76"/>
        <v>319697.32319508487</v>
      </c>
      <c r="T376">
        <f t="shared" si="72"/>
        <v>0</v>
      </c>
    </row>
    <row r="377" spans="1:20">
      <c r="A377" s="7">
        <v>36392</v>
      </c>
      <c r="B377" s="6">
        <v>0.1</v>
      </c>
      <c r="C377" s="8">
        <v>0</v>
      </c>
      <c r="D377" s="9">
        <v>1.4769907407407408</v>
      </c>
      <c r="E377" s="10">
        <v>0.98890372013142169</v>
      </c>
      <c r="F377" s="10">
        <f t="shared" si="65"/>
        <v>2.2995499737518554</v>
      </c>
      <c r="G377" s="10">
        <f t="shared" si="66"/>
        <v>1.4769907407407408</v>
      </c>
      <c r="H377" s="10">
        <f t="shared" si="77"/>
        <v>3.7500000000000006E-2</v>
      </c>
      <c r="I377" s="10">
        <f t="shared" si="67"/>
        <v>0</v>
      </c>
      <c r="J377" s="10">
        <f t="shared" si="68"/>
        <v>2.6615123750142224</v>
      </c>
      <c r="K377" s="10">
        <f t="shared" si="69"/>
        <v>1.1845216342734817</v>
      </c>
      <c r="L377" s="10">
        <f t="shared" si="70"/>
        <v>102342.66920122881</v>
      </c>
      <c r="M377" s="10"/>
      <c r="N377">
        <f t="shared" si="73"/>
        <v>98814.653993856045</v>
      </c>
      <c r="O377">
        <f t="shared" si="74"/>
        <v>-102342.66920122881</v>
      </c>
      <c r="P377">
        <f t="shared" si="71"/>
        <v>0</v>
      </c>
      <c r="Q377">
        <f t="shared" si="75"/>
        <v>0</v>
      </c>
      <c r="S377">
        <f t="shared" si="76"/>
        <v>98814.653993856045</v>
      </c>
      <c r="T377">
        <f t="shared" si="72"/>
        <v>0</v>
      </c>
    </row>
    <row r="378" spans="1:20">
      <c r="A378" s="7">
        <v>36393</v>
      </c>
      <c r="B378" s="6">
        <v>0.15</v>
      </c>
      <c r="C378" s="8">
        <v>0</v>
      </c>
      <c r="D378" s="9">
        <v>1.7222222222222223</v>
      </c>
      <c r="E378" s="10">
        <v>0.98890372013142169</v>
      </c>
      <c r="F378" s="10">
        <f t="shared" si="65"/>
        <v>2.2995499737518554</v>
      </c>
      <c r="G378" s="10">
        <f t="shared" si="66"/>
        <v>1.7222222222222223</v>
      </c>
      <c r="H378" s="10">
        <f t="shared" si="77"/>
        <v>6.25E-2</v>
      </c>
      <c r="I378" s="10">
        <f t="shared" si="67"/>
        <v>0</v>
      </c>
      <c r="J378" s="10">
        <f t="shared" si="68"/>
        <v>2.6615123750142224</v>
      </c>
      <c r="K378" s="10">
        <f t="shared" si="69"/>
        <v>0.93929015279200012</v>
      </c>
      <c r="L378" s="10">
        <f t="shared" si="70"/>
        <v>81154.669201228811</v>
      </c>
      <c r="M378" s="10"/>
      <c r="N378">
        <f t="shared" si="73"/>
        <v>0</v>
      </c>
      <c r="O378">
        <f t="shared" si="74"/>
        <v>-81154.669201228811</v>
      </c>
      <c r="P378">
        <f t="shared" si="71"/>
        <v>0</v>
      </c>
      <c r="Q378">
        <f t="shared" si="75"/>
        <v>81154.669201228811</v>
      </c>
      <c r="S378">
        <f t="shared" si="76"/>
        <v>0</v>
      </c>
      <c r="T378">
        <f t="shared" si="72"/>
        <v>81154.669201228811</v>
      </c>
    </row>
    <row r="379" spans="1:20">
      <c r="A379" s="7">
        <v>36394</v>
      </c>
      <c r="B379" s="6">
        <v>0</v>
      </c>
      <c r="C379" s="8">
        <v>0</v>
      </c>
      <c r="D379" s="9">
        <v>1.712962962962963</v>
      </c>
      <c r="E379" s="10">
        <v>0.98890372013142169</v>
      </c>
      <c r="F379" s="10">
        <f t="shared" si="65"/>
        <v>2.2995499737518554</v>
      </c>
      <c r="G379" s="10">
        <f t="shared" si="66"/>
        <v>1.712962962962963</v>
      </c>
      <c r="H379" s="10">
        <f t="shared" si="77"/>
        <v>6.25E-2</v>
      </c>
      <c r="I379" s="10">
        <f t="shared" si="67"/>
        <v>0</v>
      </c>
      <c r="J379" s="10">
        <f t="shared" si="68"/>
        <v>2.6615123750142224</v>
      </c>
      <c r="K379" s="10">
        <f t="shared" si="69"/>
        <v>0.94854941205125942</v>
      </c>
      <c r="L379" s="10">
        <f t="shared" si="70"/>
        <v>81954.669201228811</v>
      </c>
      <c r="M379" s="10"/>
      <c r="N379">
        <f t="shared" si="73"/>
        <v>0</v>
      </c>
      <c r="O379">
        <f t="shared" si="74"/>
        <v>-81954.669201228811</v>
      </c>
      <c r="P379">
        <f t="shared" si="71"/>
        <v>0</v>
      </c>
      <c r="Q379">
        <f t="shared" si="75"/>
        <v>81954.669201228811</v>
      </c>
      <c r="S379">
        <f t="shared" si="76"/>
        <v>0</v>
      </c>
      <c r="T379">
        <f t="shared" si="72"/>
        <v>81954.669201228811</v>
      </c>
    </row>
    <row r="380" spans="1:20">
      <c r="A380" s="7">
        <v>36395</v>
      </c>
      <c r="B380" s="6">
        <v>0</v>
      </c>
      <c r="C380" s="8">
        <v>0</v>
      </c>
      <c r="D380" s="9">
        <v>1.5046296296296295</v>
      </c>
      <c r="E380" s="10">
        <v>0.98890372013142169</v>
      </c>
      <c r="F380" s="10">
        <f t="shared" si="65"/>
        <v>2.2995499737518554</v>
      </c>
      <c r="G380" s="10">
        <f t="shared" si="66"/>
        <v>1.5046296296296295</v>
      </c>
      <c r="H380" s="10">
        <f t="shared" si="77"/>
        <v>6.25E-2</v>
      </c>
      <c r="I380" s="10">
        <f t="shared" si="67"/>
        <v>0</v>
      </c>
      <c r="J380" s="10">
        <f t="shared" si="68"/>
        <v>2.6615123750142224</v>
      </c>
      <c r="K380" s="10">
        <f t="shared" si="69"/>
        <v>1.1568827453845929</v>
      </c>
      <c r="L380" s="10">
        <f t="shared" si="70"/>
        <v>99954.669201228826</v>
      </c>
      <c r="M380" s="10"/>
      <c r="N380">
        <f t="shared" si="73"/>
        <v>0</v>
      </c>
      <c r="O380">
        <f t="shared" si="74"/>
        <v>-99954.669201228826</v>
      </c>
      <c r="P380">
        <f t="shared" si="71"/>
        <v>0</v>
      </c>
      <c r="Q380">
        <f t="shared" si="75"/>
        <v>99954.669201228826</v>
      </c>
      <c r="S380">
        <f t="shared" si="76"/>
        <v>0</v>
      </c>
      <c r="T380">
        <f t="shared" si="72"/>
        <v>99954.669201228826</v>
      </c>
    </row>
    <row r="381" spans="1:20">
      <c r="A381" s="7">
        <v>36396</v>
      </c>
      <c r="B381" s="6">
        <v>0</v>
      </c>
      <c r="C381" s="8">
        <v>0</v>
      </c>
      <c r="D381" s="9">
        <v>0.105</v>
      </c>
      <c r="E381" s="10">
        <v>0.98890372013142169</v>
      </c>
      <c r="F381" s="10">
        <f t="shared" si="65"/>
        <v>2.2995499737518554</v>
      </c>
      <c r="G381" s="10">
        <f t="shared" si="66"/>
        <v>0.105</v>
      </c>
      <c r="H381" s="10">
        <f t="shared" si="77"/>
        <v>3.7499999999999999E-2</v>
      </c>
      <c r="I381" s="10">
        <f t="shared" si="67"/>
        <v>0</v>
      </c>
      <c r="J381" s="10">
        <f t="shared" si="68"/>
        <v>2.6615123750142224</v>
      </c>
      <c r="K381" s="10">
        <f t="shared" si="69"/>
        <v>2.5565123750142225</v>
      </c>
      <c r="L381" s="10">
        <f t="shared" si="70"/>
        <v>220882.66920122883</v>
      </c>
      <c r="M381" s="10"/>
      <c r="N381">
        <f t="shared" si="73"/>
        <v>0</v>
      </c>
      <c r="O381">
        <f t="shared" si="74"/>
        <v>-220882.66920122883</v>
      </c>
      <c r="P381">
        <f t="shared" si="71"/>
        <v>0</v>
      </c>
      <c r="Q381">
        <f t="shared" si="75"/>
        <v>220882.66920122883</v>
      </c>
      <c r="S381">
        <f t="shared" si="76"/>
        <v>0</v>
      </c>
      <c r="T381">
        <f t="shared" si="72"/>
        <v>220882.66920122883</v>
      </c>
    </row>
    <row r="382" spans="1:20">
      <c r="A382" s="7">
        <v>36397</v>
      </c>
      <c r="B382" s="6">
        <v>0</v>
      </c>
      <c r="C382" s="8">
        <v>0</v>
      </c>
      <c r="D382" s="9">
        <v>0.105</v>
      </c>
      <c r="E382" s="10">
        <v>0.98890372013142169</v>
      </c>
      <c r="F382" s="10">
        <f t="shared" si="65"/>
        <v>2.2995499737518554</v>
      </c>
      <c r="G382" s="10">
        <f t="shared" si="66"/>
        <v>0.105</v>
      </c>
      <c r="H382" s="10">
        <f t="shared" si="77"/>
        <v>0</v>
      </c>
      <c r="I382" s="10">
        <f t="shared" si="67"/>
        <v>0</v>
      </c>
      <c r="J382" s="10">
        <f t="shared" si="68"/>
        <v>2.6615123750142224</v>
      </c>
      <c r="K382" s="10">
        <f t="shared" si="69"/>
        <v>2.5565123750142225</v>
      </c>
      <c r="L382" s="10">
        <f t="shared" si="70"/>
        <v>220882.66920122883</v>
      </c>
      <c r="M382" s="10"/>
      <c r="N382">
        <f t="shared" si="73"/>
        <v>0</v>
      </c>
      <c r="O382">
        <f t="shared" si="74"/>
        <v>-220882.66920122883</v>
      </c>
      <c r="P382">
        <f t="shared" si="71"/>
        <v>0</v>
      </c>
      <c r="Q382">
        <f t="shared" si="75"/>
        <v>220882.66920122883</v>
      </c>
      <c r="S382">
        <f t="shared" si="76"/>
        <v>0</v>
      </c>
      <c r="T382">
        <f t="shared" si="72"/>
        <v>220882.66920122883</v>
      </c>
    </row>
    <row r="383" spans="1:20">
      <c r="A383" s="7">
        <v>36398</v>
      </c>
      <c r="B383" s="6">
        <v>0</v>
      </c>
      <c r="C383" s="8">
        <v>0</v>
      </c>
      <c r="D383" s="9">
        <v>0.105</v>
      </c>
      <c r="E383" s="10">
        <v>0.98890372013142169</v>
      </c>
      <c r="F383" s="10">
        <f t="shared" si="65"/>
        <v>2.2995499737518554</v>
      </c>
      <c r="G383" s="10">
        <f t="shared" si="66"/>
        <v>0.105</v>
      </c>
      <c r="H383" s="10">
        <f t="shared" si="77"/>
        <v>0</v>
      </c>
      <c r="I383" s="10">
        <f t="shared" si="67"/>
        <v>0</v>
      </c>
      <c r="J383" s="10">
        <f t="shared" si="68"/>
        <v>2.6615123750142224</v>
      </c>
      <c r="K383" s="10">
        <f t="shared" si="69"/>
        <v>2.5565123750142225</v>
      </c>
      <c r="L383" s="10">
        <f t="shared" si="70"/>
        <v>220882.66920122883</v>
      </c>
      <c r="M383" s="10"/>
      <c r="N383">
        <f t="shared" si="73"/>
        <v>0</v>
      </c>
      <c r="O383">
        <f t="shared" si="74"/>
        <v>-220882.66920122883</v>
      </c>
      <c r="P383">
        <f t="shared" si="71"/>
        <v>0</v>
      </c>
      <c r="Q383">
        <f t="shared" si="75"/>
        <v>220882.66920122883</v>
      </c>
      <c r="S383">
        <f t="shared" si="76"/>
        <v>0</v>
      </c>
      <c r="T383">
        <f t="shared" si="72"/>
        <v>220882.66920122883</v>
      </c>
    </row>
    <row r="384" spans="1:20">
      <c r="A384" s="7">
        <v>36399</v>
      </c>
      <c r="B384" s="6">
        <v>1.25</v>
      </c>
      <c r="C384" s="8">
        <v>0</v>
      </c>
      <c r="D384" s="9">
        <v>0.105</v>
      </c>
      <c r="E384" s="10">
        <v>0.98890372013142169</v>
      </c>
      <c r="F384" s="10">
        <f t="shared" si="65"/>
        <v>2.2995499737518554</v>
      </c>
      <c r="G384" s="10">
        <f t="shared" si="66"/>
        <v>0.105</v>
      </c>
      <c r="H384" s="10">
        <f t="shared" si="77"/>
        <v>0.3125</v>
      </c>
      <c r="I384" s="10">
        <f t="shared" si="67"/>
        <v>0</v>
      </c>
      <c r="J384" s="10">
        <f t="shared" si="68"/>
        <v>2.6615123750142224</v>
      </c>
      <c r="K384" s="10">
        <f t="shared" si="69"/>
        <v>2.5565123750142225</v>
      </c>
      <c r="L384" s="10">
        <f t="shared" si="70"/>
        <v>220882.66920122883</v>
      </c>
      <c r="M384" s="10"/>
      <c r="N384">
        <f t="shared" si="73"/>
        <v>0</v>
      </c>
      <c r="O384">
        <f t="shared" si="74"/>
        <v>-220882.66920122883</v>
      </c>
      <c r="P384">
        <f t="shared" si="71"/>
        <v>0</v>
      </c>
      <c r="Q384">
        <f t="shared" si="75"/>
        <v>220882.66920122883</v>
      </c>
      <c r="S384">
        <f t="shared" si="76"/>
        <v>0</v>
      </c>
      <c r="T384">
        <f t="shared" si="72"/>
        <v>220882.66920122883</v>
      </c>
    </row>
    <row r="385" spans="1:20">
      <c r="A385" s="7">
        <v>36400</v>
      </c>
      <c r="B385" s="6">
        <v>2.6</v>
      </c>
      <c r="C385" s="8">
        <v>0</v>
      </c>
      <c r="D385" s="9">
        <v>1.1922685185185184</v>
      </c>
      <c r="E385" s="10">
        <v>0.98890372013142169</v>
      </c>
      <c r="F385" s="10">
        <f t="shared" si="65"/>
        <v>2.2995499737518554</v>
      </c>
      <c r="G385" s="10">
        <f t="shared" si="66"/>
        <v>1.1922685185185184</v>
      </c>
      <c r="H385" s="10">
        <f t="shared" si="77"/>
        <v>0.96250000000000002</v>
      </c>
      <c r="I385" s="10">
        <f t="shared" si="67"/>
        <v>0</v>
      </c>
      <c r="J385" s="10">
        <f t="shared" si="68"/>
        <v>2.6615123750142224</v>
      </c>
      <c r="K385" s="10">
        <f t="shared" si="69"/>
        <v>1.469243856495704</v>
      </c>
      <c r="L385" s="10">
        <f t="shared" si="70"/>
        <v>126942.66920122883</v>
      </c>
      <c r="M385" s="10"/>
      <c r="N385">
        <f t="shared" si="73"/>
        <v>0</v>
      </c>
      <c r="O385">
        <f t="shared" si="74"/>
        <v>-126942.66920122883</v>
      </c>
      <c r="P385">
        <f t="shared" si="71"/>
        <v>0</v>
      </c>
      <c r="Q385">
        <f t="shared" si="75"/>
        <v>126942.66920122883</v>
      </c>
      <c r="S385">
        <f t="shared" si="76"/>
        <v>0</v>
      </c>
      <c r="T385">
        <f t="shared" si="72"/>
        <v>126942.66920122883</v>
      </c>
    </row>
    <row r="386" spans="1:20">
      <c r="A386" s="7">
        <v>36401</v>
      </c>
      <c r="B386" s="6">
        <v>8.3000000000000007</v>
      </c>
      <c r="C386" s="8">
        <v>0</v>
      </c>
      <c r="D386" s="9">
        <v>0.105</v>
      </c>
      <c r="E386" s="10">
        <v>0.98890372013142169</v>
      </c>
      <c r="F386" s="10">
        <f t="shared" si="65"/>
        <v>2.2995499737518554</v>
      </c>
      <c r="G386" s="10">
        <f t="shared" si="66"/>
        <v>0.105</v>
      </c>
      <c r="H386" s="10">
        <f t="shared" si="77"/>
        <v>3.0375000000000001</v>
      </c>
      <c r="I386" s="10">
        <f t="shared" si="67"/>
        <v>8.3000000000000007</v>
      </c>
      <c r="J386" s="10">
        <f t="shared" si="68"/>
        <v>0</v>
      </c>
      <c r="K386" s="10">
        <f t="shared" si="69"/>
        <v>0</v>
      </c>
      <c r="L386" s="10">
        <f t="shared" si="70"/>
        <v>0</v>
      </c>
      <c r="M386" s="10"/>
      <c r="N386">
        <f t="shared" si="73"/>
        <v>0</v>
      </c>
      <c r="O386">
        <f t="shared" si="74"/>
        <v>9072</v>
      </c>
      <c r="P386">
        <f t="shared" si="71"/>
        <v>2415300</v>
      </c>
      <c r="Q386">
        <f t="shared" si="75"/>
        <v>0</v>
      </c>
      <c r="S386">
        <f t="shared" si="76"/>
        <v>0</v>
      </c>
      <c r="T386">
        <f t="shared" si="72"/>
        <v>0</v>
      </c>
    </row>
    <row r="387" spans="1:20">
      <c r="A387" s="7">
        <v>36402</v>
      </c>
      <c r="B387" s="6">
        <v>3</v>
      </c>
      <c r="C387" s="8">
        <v>0</v>
      </c>
      <c r="D387" s="9">
        <v>0.105</v>
      </c>
      <c r="E387" s="10">
        <v>0.98890372013142169</v>
      </c>
      <c r="F387" s="10">
        <f t="shared" si="65"/>
        <v>2.2995499737518554</v>
      </c>
      <c r="G387" s="10">
        <f t="shared" si="66"/>
        <v>0.105</v>
      </c>
      <c r="H387" s="10">
        <f t="shared" si="77"/>
        <v>3.7875000000000001</v>
      </c>
      <c r="I387" s="10">
        <f t="shared" si="67"/>
        <v>3</v>
      </c>
      <c r="J387" s="10">
        <f t="shared" si="68"/>
        <v>0</v>
      </c>
      <c r="K387" s="10">
        <f t="shared" si="69"/>
        <v>0</v>
      </c>
      <c r="L387" s="10">
        <f t="shared" si="70"/>
        <v>0</v>
      </c>
      <c r="M387" s="10"/>
      <c r="N387">
        <f t="shared" si="73"/>
        <v>1000000</v>
      </c>
      <c r="O387">
        <f t="shared" si="74"/>
        <v>9072</v>
      </c>
      <c r="P387">
        <f t="shared" si="71"/>
        <v>873000</v>
      </c>
      <c r="Q387">
        <f t="shared" si="75"/>
        <v>0</v>
      </c>
      <c r="S387">
        <f t="shared" si="76"/>
        <v>1000000</v>
      </c>
      <c r="T387">
        <f t="shared" si="72"/>
        <v>0</v>
      </c>
    </row>
    <row r="388" spans="1:20">
      <c r="A388" s="7">
        <v>36403</v>
      </c>
      <c r="B388" s="6">
        <v>0</v>
      </c>
      <c r="C388" s="8">
        <v>0</v>
      </c>
      <c r="D388" s="9">
        <v>0.105</v>
      </c>
      <c r="E388" s="10">
        <v>0.98890372013142169</v>
      </c>
      <c r="F388" s="10">
        <f t="shared" si="65"/>
        <v>2.2995499737518554</v>
      </c>
      <c r="G388" s="10">
        <f t="shared" si="66"/>
        <v>0.105</v>
      </c>
      <c r="H388" s="10">
        <f t="shared" si="77"/>
        <v>3.4750000000000001</v>
      </c>
      <c r="I388" s="10">
        <f t="shared" si="67"/>
        <v>0</v>
      </c>
      <c r="J388" s="10">
        <f t="shared" si="68"/>
        <v>2.6615123750142224</v>
      </c>
      <c r="K388" s="10">
        <f t="shared" si="69"/>
        <v>2.5565123750142225</v>
      </c>
      <c r="L388" s="10">
        <f t="shared" si="70"/>
        <v>220882.66920122883</v>
      </c>
      <c r="M388" s="10"/>
      <c r="N388">
        <f t="shared" si="73"/>
        <v>1000000</v>
      </c>
      <c r="O388">
        <f t="shared" si="74"/>
        <v>-220882.66920122883</v>
      </c>
      <c r="P388">
        <f t="shared" si="71"/>
        <v>0</v>
      </c>
      <c r="Q388">
        <f t="shared" si="75"/>
        <v>0</v>
      </c>
      <c r="S388">
        <f t="shared" si="76"/>
        <v>1000000</v>
      </c>
      <c r="T388">
        <f t="shared" si="72"/>
        <v>0</v>
      </c>
    </row>
    <row r="389" spans="1:20">
      <c r="A389" s="7">
        <v>36404</v>
      </c>
      <c r="B389" s="6">
        <v>0.25</v>
      </c>
      <c r="C389" s="8">
        <v>0</v>
      </c>
      <c r="D389" s="9">
        <v>1.8713425925925926</v>
      </c>
      <c r="E389" s="10">
        <v>0.20437343549382719</v>
      </c>
      <c r="F389" s="10">
        <f t="shared" si="65"/>
        <v>0.87313127441077443</v>
      </c>
      <c r="G389" s="10">
        <f t="shared" si="66"/>
        <v>1.8713425925925926</v>
      </c>
      <c r="H389" s="10">
        <f t="shared" si="77"/>
        <v>2.8875000000000002</v>
      </c>
      <c r="I389" s="10">
        <f t="shared" si="67"/>
        <v>0</v>
      </c>
      <c r="J389" s="10">
        <f t="shared" si="68"/>
        <v>1.2605654381613758</v>
      </c>
      <c r="K389" s="10">
        <f t="shared" si="69"/>
        <v>0</v>
      </c>
      <c r="L389" s="10">
        <f t="shared" si="70"/>
        <v>0</v>
      </c>
      <c r="M389" s="10"/>
      <c r="N389">
        <f t="shared" si="73"/>
        <v>779117.33079877123</v>
      </c>
      <c r="O389">
        <f t="shared" si="74"/>
        <v>52771.146142857135</v>
      </c>
      <c r="P389">
        <f t="shared" si="71"/>
        <v>0</v>
      </c>
      <c r="Q389">
        <f t="shared" si="75"/>
        <v>0</v>
      </c>
      <c r="S389">
        <f t="shared" si="76"/>
        <v>779117.33079877123</v>
      </c>
      <c r="T389">
        <f t="shared" si="72"/>
        <v>0</v>
      </c>
    </row>
    <row r="390" spans="1:20">
      <c r="A390" s="7">
        <v>36405</v>
      </c>
      <c r="B390" s="6">
        <v>0.3</v>
      </c>
      <c r="C390" s="8">
        <v>0</v>
      </c>
      <c r="D390" s="9">
        <v>0.72569444444444442</v>
      </c>
      <c r="E390" s="10">
        <v>0.20437343549382719</v>
      </c>
      <c r="F390" s="10">
        <f t="shared" si="65"/>
        <v>0.87313127441077443</v>
      </c>
      <c r="G390" s="10">
        <f t="shared" si="66"/>
        <v>0.72569444444444442</v>
      </c>
      <c r="H390" s="10">
        <f t="shared" si="77"/>
        <v>0.88749999999999996</v>
      </c>
      <c r="I390" s="10">
        <f t="shared" si="67"/>
        <v>0</v>
      </c>
      <c r="J390" s="10">
        <f t="shared" si="68"/>
        <v>1.2605654381613758</v>
      </c>
      <c r="K390" s="10">
        <f t="shared" si="69"/>
        <v>0.53487099371693136</v>
      </c>
      <c r="L390" s="10">
        <f t="shared" si="70"/>
        <v>46212.853857142873</v>
      </c>
      <c r="M390" s="10"/>
      <c r="N390">
        <f t="shared" si="73"/>
        <v>831888.47694162838</v>
      </c>
      <c r="O390">
        <f t="shared" si="74"/>
        <v>-46212.853857142873</v>
      </c>
      <c r="P390">
        <f t="shared" si="71"/>
        <v>0</v>
      </c>
      <c r="Q390">
        <f t="shared" si="75"/>
        <v>0</v>
      </c>
      <c r="S390">
        <f t="shared" si="76"/>
        <v>779117.33079877123</v>
      </c>
      <c r="T390">
        <f t="shared" si="72"/>
        <v>0</v>
      </c>
    </row>
    <row r="391" spans="1:20">
      <c r="A391" s="7">
        <v>36406</v>
      </c>
      <c r="B391" s="6">
        <v>4.5</v>
      </c>
      <c r="C391" s="8">
        <v>0</v>
      </c>
      <c r="D391" s="9">
        <v>1.3842592592592593</v>
      </c>
      <c r="E391" s="10">
        <v>0.20437343549382719</v>
      </c>
      <c r="F391" s="10">
        <f t="shared" ref="F391:F454" si="78">+E391/0.55+160/96/1000*2600*10000/86400</f>
        <v>0.87313127441077443</v>
      </c>
      <c r="G391" s="10">
        <f t="shared" ref="G391:G454" si="79">IF(C391&lt;25,D391,0)</f>
        <v>1.3842592592592593</v>
      </c>
      <c r="H391" s="10">
        <f t="shared" si="77"/>
        <v>1.2625</v>
      </c>
      <c r="I391" s="10">
        <f t="shared" ref="I391:I454" si="80">IF(H391&gt;3,B391,0)</f>
        <v>0</v>
      </c>
      <c r="J391" s="10">
        <f t="shared" ref="J391:J454" si="81">IF(((E391-I391)+(160/96/1000*2600*10000/86400))/0.56&lt;0,0,((E391-I391)+(160/96/1000*2600*10000/86400))/0.56)</f>
        <v>1.2605654381613758</v>
      </c>
      <c r="K391" s="10">
        <f t="shared" ref="K391:K454" si="82">IF(G391-J391&lt;0,+J391-G391,0)</f>
        <v>0</v>
      </c>
      <c r="L391" s="10">
        <f t="shared" ref="L391:L454" si="83">+K391*86400</f>
        <v>0</v>
      </c>
      <c r="M391" s="10"/>
      <c r="N391">
        <f t="shared" si="73"/>
        <v>785675.62308448553</v>
      </c>
      <c r="O391">
        <f t="shared" si="74"/>
        <v>10687.146142857137</v>
      </c>
      <c r="P391">
        <f t="shared" ref="P391:P454" si="84">+I391/1000*970000000*0.3</f>
        <v>0</v>
      </c>
      <c r="Q391">
        <f t="shared" si="75"/>
        <v>0</v>
      </c>
      <c r="S391">
        <f t="shared" si="76"/>
        <v>732904.47694162838</v>
      </c>
      <c r="T391">
        <f t="shared" ref="T391:T454" si="85">IF(S391=0,L391,0)</f>
        <v>0</v>
      </c>
    </row>
    <row r="392" spans="1:20">
      <c r="A392" s="7">
        <v>36407</v>
      </c>
      <c r="B392" s="6">
        <v>8.85</v>
      </c>
      <c r="C392" s="8">
        <v>0</v>
      </c>
      <c r="D392" s="9">
        <v>1.4965277777777777</v>
      </c>
      <c r="E392" s="10">
        <v>0.20437343549382719</v>
      </c>
      <c r="F392" s="10">
        <f t="shared" si="78"/>
        <v>0.87313127441077443</v>
      </c>
      <c r="G392" s="10">
        <f t="shared" si="79"/>
        <v>1.4965277777777777</v>
      </c>
      <c r="H392" s="10">
        <f t="shared" si="77"/>
        <v>3.4749999999999996</v>
      </c>
      <c r="I392" s="10">
        <f t="shared" si="80"/>
        <v>8.85</v>
      </c>
      <c r="J392" s="10">
        <f t="shared" si="81"/>
        <v>0</v>
      </c>
      <c r="K392" s="10">
        <f t="shared" si="82"/>
        <v>0</v>
      </c>
      <c r="L392" s="10">
        <f t="shared" si="83"/>
        <v>0</v>
      </c>
      <c r="M392" s="10"/>
      <c r="N392">
        <f t="shared" ref="N392:N455" si="86">IF(N391+O391+P391&lt;1000000,IF(N391+O391+P391&lt;0,0,N391+O391+P391),1000000)</f>
        <v>796362.76922734268</v>
      </c>
      <c r="O392">
        <f t="shared" ref="O392:O455" si="87">+(G392-J392)*86400</f>
        <v>129299.99999999999</v>
      </c>
      <c r="P392">
        <f t="shared" si="84"/>
        <v>2575350</v>
      </c>
      <c r="Q392">
        <f t="shared" ref="Q392:Q455" si="88">IF(N392=0,L392,0)</f>
        <v>0</v>
      </c>
      <c r="S392">
        <f t="shared" ref="S392:S455" si="89">IF(S391-L391+P391&lt;1000000,IF(S391-L391+P391&lt;0,0,S391-L391+P391),1000000)</f>
        <v>732904.47694162838</v>
      </c>
      <c r="T392">
        <f t="shared" si="85"/>
        <v>0</v>
      </c>
    </row>
    <row r="393" spans="1:20">
      <c r="A393" s="7">
        <v>36408</v>
      </c>
      <c r="B393" s="6">
        <v>26.3</v>
      </c>
      <c r="C393" s="8">
        <v>0</v>
      </c>
      <c r="D393" s="9">
        <v>0.105</v>
      </c>
      <c r="E393" s="10">
        <v>0.20437343549382719</v>
      </c>
      <c r="F393" s="10">
        <f t="shared" si="78"/>
        <v>0.87313127441077443</v>
      </c>
      <c r="G393" s="10">
        <f t="shared" si="79"/>
        <v>0.105</v>
      </c>
      <c r="H393" s="10">
        <f t="shared" si="77"/>
        <v>9.9875000000000007</v>
      </c>
      <c r="I393" s="10">
        <f t="shared" si="80"/>
        <v>26.3</v>
      </c>
      <c r="J393" s="10">
        <f t="shared" si="81"/>
        <v>0</v>
      </c>
      <c r="K393" s="10">
        <f t="shared" si="82"/>
        <v>0</v>
      </c>
      <c r="L393" s="10">
        <f t="shared" si="83"/>
        <v>0</v>
      </c>
      <c r="M393" s="10"/>
      <c r="N393">
        <f t="shared" si="86"/>
        <v>1000000</v>
      </c>
      <c r="O393">
        <f t="shared" si="87"/>
        <v>9072</v>
      </c>
      <c r="P393">
        <f t="shared" si="84"/>
        <v>7653300</v>
      </c>
      <c r="Q393">
        <f t="shared" si="88"/>
        <v>0</v>
      </c>
      <c r="S393">
        <f t="shared" si="89"/>
        <v>1000000</v>
      </c>
      <c r="T393">
        <f t="shared" si="85"/>
        <v>0</v>
      </c>
    </row>
    <row r="394" spans="1:20">
      <c r="A394" s="7">
        <v>36678</v>
      </c>
      <c r="B394" s="6">
        <v>0</v>
      </c>
      <c r="C394" s="8">
        <v>0</v>
      </c>
      <c r="D394" s="9">
        <v>3.4247685185185186</v>
      </c>
      <c r="E394" s="10">
        <v>1.0218671774691359</v>
      </c>
      <c r="F394" s="10">
        <f t="shared" si="78"/>
        <v>2.3594835325476993</v>
      </c>
      <c r="G394" s="10">
        <f t="shared" si="79"/>
        <v>3.4247685185185186</v>
      </c>
      <c r="H394" s="10">
        <f t="shared" ref="H394:H457" si="90">AVERAGE(B391:B394)</f>
        <v>9.9124999999999996</v>
      </c>
      <c r="I394" s="10">
        <f t="shared" si="80"/>
        <v>0</v>
      </c>
      <c r="J394" s="10">
        <f t="shared" si="81"/>
        <v>2.7203756916887127</v>
      </c>
      <c r="K394" s="10">
        <f t="shared" si="82"/>
        <v>0</v>
      </c>
      <c r="L394" s="10">
        <f t="shared" si="83"/>
        <v>0</v>
      </c>
      <c r="M394" s="10"/>
      <c r="N394">
        <f t="shared" si="86"/>
        <v>1000000</v>
      </c>
      <c r="O394">
        <f t="shared" si="87"/>
        <v>60859.540238095229</v>
      </c>
      <c r="P394">
        <f t="shared" si="84"/>
        <v>0</v>
      </c>
      <c r="Q394">
        <f t="shared" si="88"/>
        <v>0</v>
      </c>
      <c r="S394">
        <f t="shared" si="89"/>
        <v>1000000</v>
      </c>
      <c r="T394">
        <f t="shared" si="85"/>
        <v>0</v>
      </c>
    </row>
    <row r="395" spans="1:20">
      <c r="A395" s="7">
        <v>36679</v>
      </c>
      <c r="B395" s="6">
        <v>0</v>
      </c>
      <c r="C395" s="8">
        <v>0</v>
      </c>
      <c r="D395" s="9">
        <v>3.9583333333333335</v>
      </c>
      <c r="E395" s="10">
        <v>1.0218671774691359</v>
      </c>
      <c r="F395" s="10">
        <f t="shared" si="78"/>
        <v>2.3594835325476993</v>
      </c>
      <c r="G395" s="10">
        <f t="shared" si="79"/>
        <v>3.9583333333333335</v>
      </c>
      <c r="H395" s="10">
        <f t="shared" si="90"/>
        <v>8.7874999999999996</v>
      </c>
      <c r="I395" s="10">
        <f t="shared" si="80"/>
        <v>0</v>
      </c>
      <c r="J395" s="10">
        <f t="shared" si="81"/>
        <v>2.7203756916887127</v>
      </c>
      <c r="K395" s="10">
        <f t="shared" si="82"/>
        <v>0</v>
      </c>
      <c r="L395" s="10">
        <f t="shared" si="83"/>
        <v>0</v>
      </c>
      <c r="M395" s="10"/>
      <c r="N395">
        <f t="shared" si="86"/>
        <v>1000000</v>
      </c>
      <c r="O395">
        <f t="shared" si="87"/>
        <v>106959.54023809523</v>
      </c>
      <c r="P395">
        <f t="shared" si="84"/>
        <v>0</v>
      </c>
      <c r="Q395">
        <f t="shared" si="88"/>
        <v>0</v>
      </c>
      <c r="S395">
        <f t="shared" si="89"/>
        <v>1000000</v>
      </c>
      <c r="T395">
        <f t="shared" si="85"/>
        <v>0</v>
      </c>
    </row>
    <row r="396" spans="1:20">
      <c r="A396" s="7">
        <v>36680</v>
      </c>
      <c r="B396" s="6">
        <v>0</v>
      </c>
      <c r="C396" s="8">
        <v>0</v>
      </c>
      <c r="D396" s="9">
        <v>3.2766203703703702</v>
      </c>
      <c r="E396" s="10">
        <v>1.0218671774691359</v>
      </c>
      <c r="F396" s="10">
        <f t="shared" si="78"/>
        <v>2.3594835325476993</v>
      </c>
      <c r="G396" s="10">
        <f t="shared" si="79"/>
        <v>3.2766203703703702</v>
      </c>
      <c r="H396" s="10">
        <f t="shared" si="90"/>
        <v>6.5750000000000002</v>
      </c>
      <c r="I396" s="10">
        <f t="shared" si="80"/>
        <v>0</v>
      </c>
      <c r="J396" s="10">
        <f t="shared" si="81"/>
        <v>2.7203756916887127</v>
      </c>
      <c r="K396" s="10">
        <f t="shared" si="82"/>
        <v>0</v>
      </c>
      <c r="L396" s="10">
        <f t="shared" si="83"/>
        <v>0</v>
      </c>
      <c r="M396" s="10"/>
      <c r="N396">
        <f t="shared" si="86"/>
        <v>1000000</v>
      </c>
      <c r="O396">
        <f t="shared" si="87"/>
        <v>48059.540238095207</v>
      </c>
      <c r="P396">
        <f t="shared" si="84"/>
        <v>0</v>
      </c>
      <c r="Q396">
        <f t="shared" si="88"/>
        <v>0</v>
      </c>
      <c r="S396">
        <f t="shared" si="89"/>
        <v>1000000</v>
      </c>
      <c r="T396">
        <f t="shared" si="85"/>
        <v>0</v>
      </c>
    </row>
    <row r="397" spans="1:20">
      <c r="A397" s="7">
        <v>36681</v>
      </c>
      <c r="B397" s="6">
        <v>0</v>
      </c>
      <c r="C397" s="8">
        <v>0</v>
      </c>
      <c r="D397" s="9">
        <v>3.363425925925926</v>
      </c>
      <c r="E397" s="10">
        <v>1.0218671774691359</v>
      </c>
      <c r="F397" s="10">
        <f t="shared" si="78"/>
        <v>2.3594835325476993</v>
      </c>
      <c r="G397" s="10">
        <f t="shared" si="79"/>
        <v>3.363425925925926</v>
      </c>
      <c r="H397" s="10">
        <f t="shared" si="90"/>
        <v>0</v>
      </c>
      <c r="I397" s="10">
        <f t="shared" si="80"/>
        <v>0</v>
      </c>
      <c r="J397" s="10">
        <f t="shared" si="81"/>
        <v>2.7203756916887127</v>
      </c>
      <c r="K397" s="10">
        <f t="shared" si="82"/>
        <v>0</v>
      </c>
      <c r="L397" s="10">
        <f t="shared" si="83"/>
        <v>0</v>
      </c>
      <c r="M397" s="10"/>
      <c r="N397">
        <f t="shared" si="86"/>
        <v>1000000</v>
      </c>
      <c r="O397">
        <f t="shared" si="87"/>
        <v>55559.540238095229</v>
      </c>
      <c r="P397">
        <f t="shared" si="84"/>
        <v>0</v>
      </c>
      <c r="Q397">
        <f t="shared" si="88"/>
        <v>0</v>
      </c>
      <c r="S397">
        <f t="shared" si="89"/>
        <v>1000000</v>
      </c>
      <c r="T397">
        <f t="shared" si="85"/>
        <v>0</v>
      </c>
    </row>
    <row r="398" spans="1:20">
      <c r="A398" s="7">
        <v>36682</v>
      </c>
      <c r="B398" s="6">
        <v>0</v>
      </c>
      <c r="C398" s="8">
        <v>0</v>
      </c>
      <c r="D398" s="9">
        <v>1.1643518518518519</v>
      </c>
      <c r="E398" s="10">
        <v>1.0218671774691359</v>
      </c>
      <c r="F398" s="10">
        <f t="shared" si="78"/>
        <v>2.3594835325476993</v>
      </c>
      <c r="G398" s="10">
        <f t="shared" si="79"/>
        <v>1.1643518518518519</v>
      </c>
      <c r="H398" s="10">
        <f t="shared" si="90"/>
        <v>0</v>
      </c>
      <c r="I398" s="10">
        <f t="shared" si="80"/>
        <v>0</v>
      </c>
      <c r="J398" s="10">
        <f t="shared" si="81"/>
        <v>2.7203756916887127</v>
      </c>
      <c r="K398" s="10">
        <f t="shared" si="82"/>
        <v>1.5560238398368609</v>
      </c>
      <c r="L398" s="10">
        <f t="shared" si="83"/>
        <v>134440.45976190479</v>
      </c>
      <c r="M398" s="10"/>
      <c r="N398">
        <f t="shared" si="86"/>
        <v>1000000</v>
      </c>
      <c r="O398">
        <f t="shared" si="87"/>
        <v>-134440.45976190479</v>
      </c>
      <c r="P398">
        <f t="shared" si="84"/>
        <v>0</v>
      </c>
      <c r="Q398">
        <f t="shared" si="88"/>
        <v>0</v>
      </c>
      <c r="S398">
        <f t="shared" si="89"/>
        <v>1000000</v>
      </c>
      <c r="T398">
        <f t="shared" si="85"/>
        <v>0</v>
      </c>
    </row>
    <row r="399" spans="1:20">
      <c r="A399" s="7">
        <v>36683</v>
      </c>
      <c r="B399" s="6">
        <v>0</v>
      </c>
      <c r="C399" s="8">
        <v>0</v>
      </c>
      <c r="D399" s="9">
        <v>2.636574074074074</v>
      </c>
      <c r="E399" s="10">
        <v>1.0218671774691359</v>
      </c>
      <c r="F399" s="10">
        <f t="shared" si="78"/>
        <v>2.3594835325476993</v>
      </c>
      <c r="G399" s="10">
        <f t="shared" si="79"/>
        <v>2.636574074074074</v>
      </c>
      <c r="H399" s="10">
        <f t="shared" si="90"/>
        <v>0</v>
      </c>
      <c r="I399" s="10">
        <f t="shared" si="80"/>
        <v>0</v>
      </c>
      <c r="J399" s="10">
        <f t="shared" si="81"/>
        <v>2.7203756916887127</v>
      </c>
      <c r="K399" s="10">
        <f t="shared" si="82"/>
        <v>8.3801617614638779E-2</v>
      </c>
      <c r="L399" s="10">
        <f t="shared" si="83"/>
        <v>7240.4597619047909</v>
      </c>
      <c r="M399" s="10"/>
      <c r="N399">
        <f t="shared" si="86"/>
        <v>865559.54023809521</v>
      </c>
      <c r="O399">
        <f t="shared" si="87"/>
        <v>-7240.4597619047909</v>
      </c>
      <c r="P399">
        <f t="shared" si="84"/>
        <v>0</v>
      </c>
      <c r="Q399">
        <f t="shared" si="88"/>
        <v>0</v>
      </c>
      <c r="S399">
        <f t="shared" si="89"/>
        <v>865559.54023809521</v>
      </c>
      <c r="T399">
        <f t="shared" si="85"/>
        <v>0</v>
      </c>
    </row>
    <row r="400" spans="1:20">
      <c r="A400" s="7">
        <v>36684</v>
      </c>
      <c r="B400" s="6">
        <v>3.55</v>
      </c>
      <c r="C400" s="8">
        <v>0</v>
      </c>
      <c r="D400" s="9">
        <v>2.8854166666666665</v>
      </c>
      <c r="E400" s="10">
        <v>1.0218671774691359</v>
      </c>
      <c r="F400" s="10">
        <f t="shared" si="78"/>
        <v>2.3594835325476993</v>
      </c>
      <c r="G400" s="10">
        <f t="shared" si="79"/>
        <v>2.8854166666666665</v>
      </c>
      <c r="H400" s="10">
        <f t="shared" si="90"/>
        <v>0.88749999999999996</v>
      </c>
      <c r="I400" s="10">
        <f t="shared" si="80"/>
        <v>0</v>
      </c>
      <c r="J400" s="10">
        <f t="shared" si="81"/>
        <v>2.7203756916887127</v>
      </c>
      <c r="K400" s="10">
        <f t="shared" si="82"/>
        <v>0</v>
      </c>
      <c r="L400" s="10">
        <f t="shared" si="83"/>
        <v>0</v>
      </c>
      <c r="M400" s="10"/>
      <c r="N400">
        <f t="shared" si="86"/>
        <v>858319.08047619043</v>
      </c>
      <c r="O400">
        <f t="shared" si="87"/>
        <v>14259.540238095207</v>
      </c>
      <c r="P400">
        <f t="shared" si="84"/>
        <v>0</v>
      </c>
      <c r="Q400">
        <f t="shared" si="88"/>
        <v>0</v>
      </c>
      <c r="S400">
        <f t="shared" si="89"/>
        <v>858319.08047619043</v>
      </c>
      <c r="T400">
        <f t="shared" si="85"/>
        <v>0</v>
      </c>
    </row>
    <row r="401" spans="1:20">
      <c r="A401" s="7">
        <v>36685</v>
      </c>
      <c r="B401" s="6">
        <v>0.4</v>
      </c>
      <c r="C401" s="8">
        <v>0</v>
      </c>
      <c r="D401" s="9">
        <v>3.7476851851851851</v>
      </c>
      <c r="E401" s="10">
        <v>1.0218671774691359</v>
      </c>
      <c r="F401" s="10">
        <f t="shared" si="78"/>
        <v>2.3594835325476993</v>
      </c>
      <c r="G401" s="10">
        <f t="shared" si="79"/>
        <v>3.7476851851851851</v>
      </c>
      <c r="H401" s="10">
        <f t="shared" si="90"/>
        <v>0.98749999999999993</v>
      </c>
      <c r="I401" s="10">
        <f t="shared" si="80"/>
        <v>0</v>
      </c>
      <c r="J401" s="10">
        <f t="shared" si="81"/>
        <v>2.7203756916887127</v>
      </c>
      <c r="K401" s="10">
        <f t="shared" si="82"/>
        <v>0</v>
      </c>
      <c r="L401" s="10">
        <f t="shared" si="83"/>
        <v>0</v>
      </c>
      <c r="M401" s="10"/>
      <c r="N401">
        <f t="shared" si="86"/>
        <v>872578.62071428564</v>
      </c>
      <c r="O401">
        <f t="shared" si="87"/>
        <v>88759.540238095215</v>
      </c>
      <c r="P401">
        <f t="shared" si="84"/>
        <v>0</v>
      </c>
      <c r="Q401">
        <f t="shared" si="88"/>
        <v>0</v>
      </c>
      <c r="S401">
        <f t="shared" si="89"/>
        <v>858319.08047619043</v>
      </c>
      <c r="T401">
        <f t="shared" si="85"/>
        <v>0</v>
      </c>
    </row>
    <row r="402" spans="1:20">
      <c r="A402" s="7">
        <v>36686</v>
      </c>
      <c r="B402" s="6">
        <v>0</v>
      </c>
      <c r="C402" s="8">
        <v>0</v>
      </c>
      <c r="D402" s="9">
        <v>2.6261574074074074</v>
      </c>
      <c r="E402" s="10">
        <v>1.0218671774691359</v>
      </c>
      <c r="F402" s="10">
        <f t="shared" si="78"/>
        <v>2.3594835325476993</v>
      </c>
      <c r="G402" s="10">
        <f t="shared" si="79"/>
        <v>2.6261574074074074</v>
      </c>
      <c r="H402" s="10">
        <f t="shared" si="90"/>
        <v>0.98749999999999993</v>
      </c>
      <c r="I402" s="10">
        <f t="shared" si="80"/>
        <v>0</v>
      </c>
      <c r="J402" s="10">
        <f t="shared" si="81"/>
        <v>2.7203756916887127</v>
      </c>
      <c r="K402" s="10">
        <f t="shared" si="82"/>
        <v>9.4218284281305298E-2</v>
      </c>
      <c r="L402" s="10">
        <f t="shared" si="83"/>
        <v>8140.4597619047781</v>
      </c>
      <c r="M402" s="10"/>
      <c r="N402">
        <f t="shared" si="86"/>
        <v>961338.16095238086</v>
      </c>
      <c r="O402">
        <f t="shared" si="87"/>
        <v>-8140.4597619047781</v>
      </c>
      <c r="P402">
        <f t="shared" si="84"/>
        <v>0</v>
      </c>
      <c r="Q402">
        <f t="shared" si="88"/>
        <v>0</v>
      </c>
      <c r="S402">
        <f t="shared" si="89"/>
        <v>858319.08047619043</v>
      </c>
      <c r="T402">
        <f t="shared" si="85"/>
        <v>0</v>
      </c>
    </row>
    <row r="403" spans="1:20">
      <c r="A403" s="7">
        <v>36687</v>
      </c>
      <c r="B403" s="6">
        <v>0</v>
      </c>
      <c r="C403" s="8">
        <v>0</v>
      </c>
      <c r="D403" s="9">
        <v>2.2505787037037037</v>
      </c>
      <c r="E403" s="10">
        <v>1.0218671774691359</v>
      </c>
      <c r="F403" s="10">
        <f t="shared" si="78"/>
        <v>2.3594835325476993</v>
      </c>
      <c r="G403" s="10">
        <f t="shared" si="79"/>
        <v>2.2505787037037037</v>
      </c>
      <c r="H403" s="10">
        <f t="shared" si="90"/>
        <v>0.98749999999999993</v>
      </c>
      <c r="I403" s="10">
        <f t="shared" si="80"/>
        <v>0</v>
      </c>
      <c r="J403" s="10">
        <f t="shared" si="81"/>
        <v>2.7203756916887127</v>
      </c>
      <c r="K403" s="10">
        <f t="shared" si="82"/>
        <v>0.46979698798500902</v>
      </c>
      <c r="L403" s="10">
        <f t="shared" si="83"/>
        <v>40590.459761904778</v>
      </c>
      <c r="M403" s="10"/>
      <c r="N403">
        <f t="shared" si="86"/>
        <v>953197.70119047607</v>
      </c>
      <c r="O403">
        <f t="shared" si="87"/>
        <v>-40590.459761904778</v>
      </c>
      <c r="P403">
        <f t="shared" si="84"/>
        <v>0</v>
      </c>
      <c r="Q403">
        <f t="shared" si="88"/>
        <v>0</v>
      </c>
      <c r="S403">
        <f t="shared" si="89"/>
        <v>850178.62071428564</v>
      </c>
      <c r="T403">
        <f t="shared" si="85"/>
        <v>0</v>
      </c>
    </row>
    <row r="404" spans="1:20">
      <c r="A404" s="7">
        <v>36688</v>
      </c>
      <c r="B404" s="6">
        <v>3.75</v>
      </c>
      <c r="C404" s="8">
        <v>1.5565950543969793</v>
      </c>
      <c r="D404" s="9">
        <v>2.2505787037037037</v>
      </c>
      <c r="E404" s="10">
        <v>1.0218671774691359</v>
      </c>
      <c r="F404" s="10">
        <f t="shared" si="78"/>
        <v>2.3594835325476993</v>
      </c>
      <c r="G404" s="10">
        <f t="shared" si="79"/>
        <v>2.2505787037037037</v>
      </c>
      <c r="H404" s="10">
        <f t="shared" si="90"/>
        <v>1.0375000000000001</v>
      </c>
      <c r="I404" s="10">
        <f t="shared" si="80"/>
        <v>0</v>
      </c>
      <c r="J404" s="10">
        <f t="shared" si="81"/>
        <v>2.7203756916887127</v>
      </c>
      <c r="K404" s="10">
        <f t="shared" si="82"/>
        <v>0.46979698798500902</v>
      </c>
      <c r="L404" s="10">
        <f t="shared" si="83"/>
        <v>40590.459761904778</v>
      </c>
      <c r="M404" s="10"/>
      <c r="N404">
        <f t="shared" si="86"/>
        <v>912607.24142857129</v>
      </c>
      <c r="O404">
        <f t="shared" si="87"/>
        <v>-40590.459761904778</v>
      </c>
      <c r="P404">
        <f t="shared" si="84"/>
        <v>0</v>
      </c>
      <c r="Q404">
        <f t="shared" si="88"/>
        <v>0</v>
      </c>
      <c r="S404">
        <f t="shared" si="89"/>
        <v>809588.16095238086</v>
      </c>
      <c r="T404">
        <f t="shared" si="85"/>
        <v>0</v>
      </c>
    </row>
    <row r="405" spans="1:20">
      <c r="A405" s="7">
        <v>36689</v>
      </c>
      <c r="B405" s="6">
        <v>28.15</v>
      </c>
      <c r="C405" s="8">
        <v>0</v>
      </c>
      <c r="D405" s="9">
        <v>0.105</v>
      </c>
      <c r="E405" s="10">
        <v>1.0218671774691359</v>
      </c>
      <c r="F405" s="10">
        <f t="shared" si="78"/>
        <v>2.3594835325476993</v>
      </c>
      <c r="G405" s="10">
        <f t="shared" si="79"/>
        <v>0.105</v>
      </c>
      <c r="H405" s="10">
        <f t="shared" si="90"/>
        <v>7.9749999999999996</v>
      </c>
      <c r="I405" s="10">
        <f t="shared" si="80"/>
        <v>28.15</v>
      </c>
      <c r="J405" s="10">
        <f t="shared" si="81"/>
        <v>0</v>
      </c>
      <c r="K405" s="10">
        <f t="shared" si="82"/>
        <v>0</v>
      </c>
      <c r="L405" s="10">
        <f t="shared" si="83"/>
        <v>0</v>
      </c>
      <c r="M405" s="10"/>
      <c r="N405">
        <f t="shared" si="86"/>
        <v>872016.7816666665</v>
      </c>
      <c r="O405">
        <f t="shared" si="87"/>
        <v>9072</v>
      </c>
      <c r="P405">
        <f t="shared" si="84"/>
        <v>8191649.9999999981</v>
      </c>
      <c r="Q405">
        <f t="shared" si="88"/>
        <v>0</v>
      </c>
      <c r="S405">
        <f t="shared" si="89"/>
        <v>768997.70119047607</v>
      </c>
      <c r="T405">
        <f t="shared" si="85"/>
        <v>0</v>
      </c>
    </row>
    <row r="406" spans="1:20">
      <c r="A406" s="7">
        <v>36690</v>
      </c>
      <c r="B406" s="6">
        <v>0.55000000000000004</v>
      </c>
      <c r="C406" s="8">
        <v>0</v>
      </c>
      <c r="D406" s="9">
        <v>0.105</v>
      </c>
      <c r="E406" s="10">
        <v>1.0218671774691359</v>
      </c>
      <c r="F406" s="10">
        <f t="shared" si="78"/>
        <v>2.3594835325476993</v>
      </c>
      <c r="G406" s="10">
        <f t="shared" si="79"/>
        <v>0.105</v>
      </c>
      <c r="H406" s="10">
        <f t="shared" si="90"/>
        <v>8.1124999999999989</v>
      </c>
      <c r="I406" s="10">
        <f t="shared" si="80"/>
        <v>0.55000000000000004</v>
      </c>
      <c r="J406" s="10">
        <f t="shared" si="81"/>
        <v>1.7382328345458553</v>
      </c>
      <c r="K406" s="10">
        <f t="shared" si="82"/>
        <v>1.6332328345458553</v>
      </c>
      <c r="L406" s="10">
        <f t="shared" si="83"/>
        <v>141111.31690476189</v>
      </c>
      <c r="M406" s="10"/>
      <c r="N406">
        <f t="shared" si="86"/>
        <v>1000000</v>
      </c>
      <c r="O406">
        <f t="shared" si="87"/>
        <v>-141111.31690476189</v>
      </c>
      <c r="P406">
        <f t="shared" si="84"/>
        <v>160050</v>
      </c>
      <c r="Q406">
        <f t="shared" si="88"/>
        <v>0</v>
      </c>
      <c r="S406">
        <f t="shared" si="89"/>
        <v>1000000</v>
      </c>
      <c r="T406">
        <f t="shared" si="85"/>
        <v>0</v>
      </c>
    </row>
    <row r="407" spans="1:20">
      <c r="A407" s="7">
        <v>36691</v>
      </c>
      <c r="B407" s="6">
        <v>0</v>
      </c>
      <c r="C407" s="8">
        <v>0</v>
      </c>
      <c r="D407" s="9">
        <v>1.0156944444444445</v>
      </c>
      <c r="E407" s="10">
        <v>1.0218671774691359</v>
      </c>
      <c r="F407" s="10">
        <f t="shared" si="78"/>
        <v>2.3594835325476993</v>
      </c>
      <c r="G407" s="10">
        <f t="shared" si="79"/>
        <v>1.0156944444444445</v>
      </c>
      <c r="H407" s="10">
        <f t="shared" si="90"/>
        <v>8.1124999999999989</v>
      </c>
      <c r="I407" s="10">
        <f t="shared" si="80"/>
        <v>0</v>
      </c>
      <c r="J407" s="10">
        <f t="shared" si="81"/>
        <v>2.7203756916887127</v>
      </c>
      <c r="K407" s="10">
        <f t="shared" si="82"/>
        <v>1.7046812472442683</v>
      </c>
      <c r="L407" s="10">
        <f t="shared" si="83"/>
        <v>147284.45976190479</v>
      </c>
      <c r="M407" s="10"/>
      <c r="N407">
        <f t="shared" si="86"/>
        <v>1000000</v>
      </c>
      <c r="O407">
        <f t="shared" si="87"/>
        <v>-147284.45976190479</v>
      </c>
      <c r="P407">
        <f t="shared" si="84"/>
        <v>0</v>
      </c>
      <c r="Q407">
        <f t="shared" si="88"/>
        <v>0</v>
      </c>
      <c r="S407">
        <f t="shared" si="89"/>
        <v>1000000</v>
      </c>
      <c r="T407">
        <f t="shared" si="85"/>
        <v>0</v>
      </c>
    </row>
    <row r="408" spans="1:20">
      <c r="A408" s="7">
        <v>36692</v>
      </c>
      <c r="B408" s="6">
        <v>0</v>
      </c>
      <c r="C408" s="8">
        <v>7.3187935080824378</v>
      </c>
      <c r="D408" s="9">
        <v>1.5185185185185186</v>
      </c>
      <c r="E408" s="10">
        <v>1.0218671774691359</v>
      </c>
      <c r="F408" s="10">
        <f t="shared" si="78"/>
        <v>2.3594835325476993</v>
      </c>
      <c r="G408" s="10">
        <f t="shared" si="79"/>
        <v>1.5185185185185186</v>
      </c>
      <c r="H408" s="10">
        <f t="shared" si="90"/>
        <v>7.1749999999999998</v>
      </c>
      <c r="I408" s="10">
        <f t="shared" si="80"/>
        <v>0</v>
      </c>
      <c r="J408" s="10">
        <f t="shared" si="81"/>
        <v>2.7203756916887127</v>
      </c>
      <c r="K408" s="10">
        <f t="shared" si="82"/>
        <v>1.2018571731701941</v>
      </c>
      <c r="L408" s="10">
        <f t="shared" si="83"/>
        <v>103840.45976190477</v>
      </c>
      <c r="M408" s="10"/>
      <c r="N408">
        <f t="shared" si="86"/>
        <v>852715.54023809521</v>
      </c>
      <c r="O408">
        <f t="shared" si="87"/>
        <v>-103840.45976190477</v>
      </c>
      <c r="P408">
        <f t="shared" si="84"/>
        <v>0</v>
      </c>
      <c r="Q408">
        <f t="shared" si="88"/>
        <v>0</v>
      </c>
      <c r="S408">
        <f t="shared" si="89"/>
        <v>852715.54023809521</v>
      </c>
      <c r="T408">
        <f t="shared" si="85"/>
        <v>0</v>
      </c>
    </row>
    <row r="409" spans="1:20">
      <c r="A409" s="7">
        <v>36693</v>
      </c>
      <c r="B409" s="6">
        <v>0.4</v>
      </c>
      <c r="C409" s="8">
        <v>10.976861234778873</v>
      </c>
      <c r="D409" s="9">
        <v>2.1030092592592591</v>
      </c>
      <c r="E409" s="10">
        <v>1.0218671774691359</v>
      </c>
      <c r="F409" s="10">
        <f t="shared" si="78"/>
        <v>2.3594835325476993</v>
      </c>
      <c r="G409" s="10">
        <f t="shared" si="79"/>
        <v>2.1030092592592591</v>
      </c>
      <c r="H409" s="10">
        <f t="shared" si="90"/>
        <v>0.23750000000000002</v>
      </c>
      <c r="I409" s="10">
        <f t="shared" si="80"/>
        <v>0</v>
      </c>
      <c r="J409" s="10">
        <f t="shared" si="81"/>
        <v>2.7203756916887127</v>
      </c>
      <c r="K409" s="10">
        <f t="shared" si="82"/>
        <v>0.61736643242945366</v>
      </c>
      <c r="L409" s="10">
        <f t="shared" si="83"/>
        <v>53340.459761904793</v>
      </c>
      <c r="M409" s="10"/>
      <c r="N409">
        <f t="shared" si="86"/>
        <v>748875.08047619043</v>
      </c>
      <c r="O409">
        <f t="shared" si="87"/>
        <v>-53340.459761904793</v>
      </c>
      <c r="P409">
        <f t="shared" si="84"/>
        <v>0</v>
      </c>
      <c r="Q409">
        <f t="shared" si="88"/>
        <v>0</v>
      </c>
      <c r="S409">
        <f t="shared" si="89"/>
        <v>748875.08047619043</v>
      </c>
      <c r="T409">
        <f t="shared" si="85"/>
        <v>0</v>
      </c>
    </row>
    <row r="410" spans="1:20">
      <c r="A410" s="7">
        <v>36694</v>
      </c>
      <c r="B410" s="6">
        <v>0.65</v>
      </c>
      <c r="C410" s="8">
        <v>5.6607388330229549</v>
      </c>
      <c r="D410" s="9">
        <v>3.6527777777777777</v>
      </c>
      <c r="E410" s="10">
        <v>1.0218671774691359</v>
      </c>
      <c r="F410" s="10">
        <f t="shared" si="78"/>
        <v>2.3594835325476993</v>
      </c>
      <c r="G410" s="10">
        <f t="shared" si="79"/>
        <v>3.6527777777777777</v>
      </c>
      <c r="H410" s="10">
        <f t="shared" si="90"/>
        <v>0.26250000000000001</v>
      </c>
      <c r="I410" s="10">
        <f t="shared" si="80"/>
        <v>0</v>
      </c>
      <c r="J410" s="10">
        <f t="shared" si="81"/>
        <v>2.7203756916887127</v>
      </c>
      <c r="K410" s="10">
        <f t="shared" si="82"/>
        <v>0</v>
      </c>
      <c r="L410" s="10">
        <f t="shared" si="83"/>
        <v>0</v>
      </c>
      <c r="M410" s="10"/>
      <c r="N410">
        <f t="shared" si="86"/>
        <v>695534.62071428564</v>
      </c>
      <c r="O410">
        <f t="shared" si="87"/>
        <v>80559.540238095215</v>
      </c>
      <c r="P410">
        <f t="shared" si="84"/>
        <v>0</v>
      </c>
      <c r="Q410">
        <f t="shared" si="88"/>
        <v>0</v>
      </c>
      <c r="S410">
        <f t="shared" si="89"/>
        <v>695534.62071428564</v>
      </c>
      <c r="T410">
        <f t="shared" si="85"/>
        <v>0</v>
      </c>
    </row>
    <row r="411" spans="1:20">
      <c r="A411" s="7">
        <v>36695</v>
      </c>
      <c r="B411" s="6">
        <v>0</v>
      </c>
      <c r="C411" s="8">
        <v>1.5565950543969793</v>
      </c>
      <c r="D411" s="9">
        <v>3.6527777777777777</v>
      </c>
      <c r="E411" s="10">
        <v>1.0218671774691359</v>
      </c>
      <c r="F411" s="10">
        <f t="shared" si="78"/>
        <v>2.3594835325476993</v>
      </c>
      <c r="G411" s="10">
        <f t="shared" si="79"/>
        <v>3.6527777777777777</v>
      </c>
      <c r="H411" s="10">
        <f t="shared" si="90"/>
        <v>0.26250000000000001</v>
      </c>
      <c r="I411" s="10">
        <f t="shared" si="80"/>
        <v>0</v>
      </c>
      <c r="J411" s="10">
        <f t="shared" si="81"/>
        <v>2.7203756916887127</v>
      </c>
      <c r="K411" s="10">
        <f t="shared" si="82"/>
        <v>0</v>
      </c>
      <c r="L411" s="10">
        <f t="shared" si="83"/>
        <v>0</v>
      </c>
      <c r="M411" s="10"/>
      <c r="N411">
        <f t="shared" si="86"/>
        <v>776094.16095238086</v>
      </c>
      <c r="O411">
        <f t="shared" si="87"/>
        <v>80559.540238095215</v>
      </c>
      <c r="P411">
        <f t="shared" si="84"/>
        <v>0</v>
      </c>
      <c r="Q411">
        <f t="shared" si="88"/>
        <v>0</v>
      </c>
      <c r="S411">
        <f t="shared" si="89"/>
        <v>695534.62071428564</v>
      </c>
      <c r="T411">
        <f t="shared" si="85"/>
        <v>0</v>
      </c>
    </row>
    <row r="412" spans="1:20">
      <c r="A412" s="7">
        <v>36696</v>
      </c>
      <c r="B412" s="6">
        <v>0</v>
      </c>
      <c r="C412" s="8">
        <v>0</v>
      </c>
      <c r="D412" s="9">
        <v>3.6527777777777777</v>
      </c>
      <c r="E412" s="10">
        <v>1.0218671774691359</v>
      </c>
      <c r="F412" s="10">
        <f t="shared" si="78"/>
        <v>2.3594835325476993</v>
      </c>
      <c r="G412" s="10">
        <f t="shared" si="79"/>
        <v>3.6527777777777777</v>
      </c>
      <c r="H412" s="10">
        <f t="shared" si="90"/>
        <v>0.26250000000000001</v>
      </c>
      <c r="I412" s="10">
        <f t="shared" si="80"/>
        <v>0</v>
      </c>
      <c r="J412" s="10">
        <f t="shared" si="81"/>
        <v>2.7203756916887127</v>
      </c>
      <c r="K412" s="10">
        <f t="shared" si="82"/>
        <v>0</v>
      </c>
      <c r="L412" s="10">
        <f t="shared" si="83"/>
        <v>0</v>
      </c>
      <c r="M412" s="10"/>
      <c r="N412">
        <f t="shared" si="86"/>
        <v>856653.70119047607</v>
      </c>
      <c r="O412">
        <f t="shared" si="87"/>
        <v>80559.540238095215</v>
      </c>
      <c r="P412">
        <f t="shared" si="84"/>
        <v>0</v>
      </c>
      <c r="Q412">
        <f t="shared" si="88"/>
        <v>0</v>
      </c>
      <c r="S412">
        <f t="shared" si="89"/>
        <v>695534.62071428564</v>
      </c>
      <c r="T412">
        <f t="shared" si="85"/>
        <v>0</v>
      </c>
    </row>
    <row r="413" spans="1:20">
      <c r="A413" s="7">
        <v>36697</v>
      </c>
      <c r="B413" s="6">
        <v>0</v>
      </c>
      <c r="C413" s="8">
        <v>7.3187935080824378</v>
      </c>
      <c r="D413" s="9">
        <v>3.6122685185185186</v>
      </c>
      <c r="E413" s="10">
        <v>1.0218671774691359</v>
      </c>
      <c r="F413" s="10">
        <f t="shared" si="78"/>
        <v>2.3594835325476993</v>
      </c>
      <c r="G413" s="10">
        <f t="shared" si="79"/>
        <v>3.6122685185185186</v>
      </c>
      <c r="H413" s="10">
        <f t="shared" si="90"/>
        <v>0.16250000000000001</v>
      </c>
      <c r="I413" s="10">
        <f t="shared" si="80"/>
        <v>0</v>
      </c>
      <c r="J413" s="10">
        <f t="shared" si="81"/>
        <v>2.7203756916887127</v>
      </c>
      <c r="K413" s="10">
        <f t="shared" si="82"/>
        <v>0</v>
      </c>
      <c r="L413" s="10">
        <f t="shared" si="83"/>
        <v>0</v>
      </c>
      <c r="M413" s="10"/>
      <c r="N413">
        <f t="shared" si="86"/>
        <v>937213.24142857129</v>
      </c>
      <c r="O413">
        <f t="shared" si="87"/>
        <v>77059.540238095229</v>
      </c>
      <c r="P413">
        <f t="shared" si="84"/>
        <v>0</v>
      </c>
      <c r="Q413">
        <f t="shared" si="88"/>
        <v>0</v>
      </c>
      <c r="S413">
        <f t="shared" si="89"/>
        <v>695534.62071428564</v>
      </c>
      <c r="T413">
        <f t="shared" si="85"/>
        <v>0</v>
      </c>
    </row>
    <row r="414" spans="1:20">
      <c r="A414" s="7">
        <v>36698</v>
      </c>
      <c r="B414" s="6">
        <v>0</v>
      </c>
      <c r="C414" s="8">
        <v>0</v>
      </c>
      <c r="D414" s="9">
        <v>3.4872685185185186</v>
      </c>
      <c r="E414" s="10">
        <v>1.0218671774691359</v>
      </c>
      <c r="F414" s="10">
        <f t="shared" si="78"/>
        <v>2.3594835325476993</v>
      </c>
      <c r="G414" s="10">
        <f t="shared" si="79"/>
        <v>3.4872685185185186</v>
      </c>
      <c r="H414" s="10">
        <f t="shared" si="90"/>
        <v>0</v>
      </c>
      <c r="I414" s="10">
        <f t="shared" si="80"/>
        <v>0</v>
      </c>
      <c r="J414" s="10">
        <f t="shared" si="81"/>
        <v>2.7203756916887127</v>
      </c>
      <c r="K414" s="10">
        <f t="shared" si="82"/>
        <v>0</v>
      </c>
      <c r="L414" s="10">
        <f t="shared" si="83"/>
        <v>0</v>
      </c>
      <c r="M414" s="10"/>
      <c r="N414">
        <f t="shared" si="86"/>
        <v>1000000</v>
      </c>
      <c r="O414">
        <f t="shared" si="87"/>
        <v>66259.540238095229</v>
      </c>
      <c r="P414">
        <f t="shared" si="84"/>
        <v>0</v>
      </c>
      <c r="Q414">
        <f t="shared" si="88"/>
        <v>0</v>
      </c>
      <c r="S414">
        <f t="shared" si="89"/>
        <v>695534.62071428564</v>
      </c>
      <c r="T414">
        <f t="shared" si="85"/>
        <v>0</v>
      </c>
    </row>
    <row r="415" spans="1:20">
      <c r="A415" s="7">
        <v>36699</v>
      </c>
      <c r="B415" s="6">
        <v>0</v>
      </c>
      <c r="C415" s="8">
        <v>0</v>
      </c>
      <c r="D415" s="9">
        <v>3.4699074074074074</v>
      </c>
      <c r="E415" s="10">
        <v>1.0218671774691359</v>
      </c>
      <c r="F415" s="10">
        <f t="shared" si="78"/>
        <v>2.3594835325476993</v>
      </c>
      <c r="G415" s="10">
        <f t="shared" si="79"/>
        <v>3.4699074074074074</v>
      </c>
      <c r="H415" s="10">
        <f t="shared" si="90"/>
        <v>0</v>
      </c>
      <c r="I415" s="10">
        <f t="shared" si="80"/>
        <v>0</v>
      </c>
      <c r="J415" s="10">
        <f t="shared" si="81"/>
        <v>2.7203756916887127</v>
      </c>
      <c r="K415" s="10">
        <f t="shared" si="82"/>
        <v>0</v>
      </c>
      <c r="L415" s="10">
        <f t="shared" si="83"/>
        <v>0</v>
      </c>
      <c r="M415" s="10"/>
      <c r="N415">
        <f t="shared" si="86"/>
        <v>1000000</v>
      </c>
      <c r="O415">
        <f t="shared" si="87"/>
        <v>64759.540238095222</v>
      </c>
      <c r="P415">
        <f t="shared" si="84"/>
        <v>0</v>
      </c>
      <c r="Q415">
        <f t="shared" si="88"/>
        <v>0</v>
      </c>
      <c r="S415">
        <f t="shared" si="89"/>
        <v>695534.62071428564</v>
      </c>
      <c r="T415">
        <f t="shared" si="85"/>
        <v>0</v>
      </c>
    </row>
    <row r="416" spans="1:20">
      <c r="A416" s="7">
        <v>36700</v>
      </c>
      <c r="B416" s="6">
        <v>0</v>
      </c>
      <c r="C416" s="8">
        <v>0</v>
      </c>
      <c r="D416" s="9">
        <v>3.2789351851851851</v>
      </c>
      <c r="E416" s="10">
        <v>1.0218671774691359</v>
      </c>
      <c r="F416" s="10">
        <f t="shared" si="78"/>
        <v>2.3594835325476993</v>
      </c>
      <c r="G416" s="10">
        <f t="shared" si="79"/>
        <v>3.2789351851851851</v>
      </c>
      <c r="H416" s="10">
        <f t="shared" si="90"/>
        <v>0</v>
      </c>
      <c r="I416" s="10">
        <f t="shared" si="80"/>
        <v>0</v>
      </c>
      <c r="J416" s="10">
        <f t="shared" si="81"/>
        <v>2.7203756916887127</v>
      </c>
      <c r="K416" s="10">
        <f t="shared" si="82"/>
        <v>0</v>
      </c>
      <c r="L416" s="10">
        <f t="shared" si="83"/>
        <v>0</v>
      </c>
      <c r="M416" s="10"/>
      <c r="N416">
        <f t="shared" si="86"/>
        <v>1000000</v>
      </c>
      <c r="O416">
        <f t="shared" si="87"/>
        <v>48259.540238095215</v>
      </c>
      <c r="P416">
        <f t="shared" si="84"/>
        <v>0</v>
      </c>
      <c r="Q416">
        <f t="shared" si="88"/>
        <v>0</v>
      </c>
      <c r="S416">
        <f t="shared" si="89"/>
        <v>695534.62071428564</v>
      </c>
      <c r="T416">
        <f t="shared" si="85"/>
        <v>0</v>
      </c>
    </row>
    <row r="417" spans="1:20">
      <c r="A417" s="7">
        <v>36701</v>
      </c>
      <c r="B417" s="6">
        <v>0</v>
      </c>
      <c r="C417" s="8">
        <v>0</v>
      </c>
      <c r="D417" s="9">
        <v>3.0729166666666665</v>
      </c>
      <c r="E417" s="10">
        <v>1.0218671774691359</v>
      </c>
      <c r="F417" s="10">
        <f t="shared" si="78"/>
        <v>2.3594835325476993</v>
      </c>
      <c r="G417" s="10">
        <f t="shared" si="79"/>
        <v>3.0729166666666665</v>
      </c>
      <c r="H417" s="10">
        <f t="shared" si="90"/>
        <v>0</v>
      </c>
      <c r="I417" s="10">
        <f t="shared" si="80"/>
        <v>0</v>
      </c>
      <c r="J417" s="10">
        <f t="shared" si="81"/>
        <v>2.7203756916887127</v>
      </c>
      <c r="K417" s="10">
        <f t="shared" si="82"/>
        <v>0</v>
      </c>
      <c r="L417" s="10">
        <f t="shared" si="83"/>
        <v>0</v>
      </c>
      <c r="M417" s="10"/>
      <c r="N417">
        <f t="shared" si="86"/>
        <v>1000000</v>
      </c>
      <c r="O417">
        <f t="shared" si="87"/>
        <v>30459.540238095207</v>
      </c>
      <c r="P417">
        <f t="shared" si="84"/>
        <v>0</v>
      </c>
      <c r="Q417">
        <f t="shared" si="88"/>
        <v>0</v>
      </c>
      <c r="S417">
        <f t="shared" si="89"/>
        <v>695534.62071428564</v>
      </c>
      <c r="T417">
        <f t="shared" si="85"/>
        <v>0</v>
      </c>
    </row>
    <row r="418" spans="1:20">
      <c r="A418" s="7">
        <v>36702</v>
      </c>
      <c r="B418" s="6">
        <v>0</v>
      </c>
      <c r="C418" s="8">
        <v>0</v>
      </c>
      <c r="D418" s="9">
        <v>3.0729166666666665</v>
      </c>
      <c r="E418" s="10">
        <v>1.0218671774691359</v>
      </c>
      <c r="F418" s="10">
        <f t="shared" si="78"/>
        <v>2.3594835325476993</v>
      </c>
      <c r="G418" s="10">
        <f t="shared" si="79"/>
        <v>3.0729166666666665</v>
      </c>
      <c r="H418" s="10">
        <f t="shared" si="90"/>
        <v>0</v>
      </c>
      <c r="I418" s="10">
        <f t="shared" si="80"/>
        <v>0</v>
      </c>
      <c r="J418" s="10">
        <f t="shared" si="81"/>
        <v>2.7203756916887127</v>
      </c>
      <c r="K418" s="10">
        <f t="shared" si="82"/>
        <v>0</v>
      </c>
      <c r="L418" s="10">
        <f t="shared" si="83"/>
        <v>0</v>
      </c>
      <c r="M418" s="10"/>
      <c r="N418">
        <f t="shared" si="86"/>
        <v>1000000</v>
      </c>
      <c r="O418">
        <f t="shared" si="87"/>
        <v>30459.540238095207</v>
      </c>
      <c r="P418">
        <f t="shared" si="84"/>
        <v>0</v>
      </c>
      <c r="Q418">
        <f t="shared" si="88"/>
        <v>0</v>
      </c>
      <c r="S418">
        <f t="shared" si="89"/>
        <v>695534.62071428564</v>
      </c>
      <c r="T418">
        <f t="shared" si="85"/>
        <v>0</v>
      </c>
    </row>
    <row r="419" spans="1:20">
      <c r="A419" s="7">
        <v>36703</v>
      </c>
      <c r="B419" s="6">
        <v>1.1000000000000001</v>
      </c>
      <c r="C419" s="8">
        <v>0</v>
      </c>
      <c r="D419" s="9">
        <v>3.7592592592592591</v>
      </c>
      <c r="E419" s="10">
        <v>1.0218671774691359</v>
      </c>
      <c r="F419" s="10">
        <f t="shared" si="78"/>
        <v>2.3594835325476993</v>
      </c>
      <c r="G419" s="10">
        <f t="shared" si="79"/>
        <v>3.7592592592592591</v>
      </c>
      <c r="H419" s="10">
        <f t="shared" si="90"/>
        <v>0.27500000000000002</v>
      </c>
      <c r="I419" s="10">
        <f t="shared" si="80"/>
        <v>0</v>
      </c>
      <c r="J419" s="10">
        <f t="shared" si="81"/>
        <v>2.7203756916887127</v>
      </c>
      <c r="K419" s="10">
        <f t="shared" si="82"/>
        <v>0</v>
      </c>
      <c r="L419" s="10">
        <f t="shared" si="83"/>
        <v>0</v>
      </c>
      <c r="M419" s="10"/>
      <c r="N419">
        <f t="shared" si="86"/>
        <v>1000000</v>
      </c>
      <c r="O419">
        <f t="shared" si="87"/>
        <v>89759.5402380952</v>
      </c>
      <c r="P419">
        <f t="shared" si="84"/>
        <v>0</v>
      </c>
      <c r="Q419">
        <f t="shared" si="88"/>
        <v>0</v>
      </c>
      <c r="S419">
        <f t="shared" si="89"/>
        <v>695534.62071428564</v>
      </c>
      <c r="T419">
        <f t="shared" si="85"/>
        <v>0</v>
      </c>
    </row>
    <row r="420" spans="1:20">
      <c r="A420" s="7">
        <v>36704</v>
      </c>
      <c r="B420" s="6">
        <v>0</v>
      </c>
      <c r="C420" s="8">
        <v>0</v>
      </c>
      <c r="D420" s="9">
        <v>2.8391203703703702</v>
      </c>
      <c r="E420" s="10">
        <v>1.0218671774691359</v>
      </c>
      <c r="F420" s="10">
        <f t="shared" si="78"/>
        <v>2.3594835325476993</v>
      </c>
      <c r="G420" s="10">
        <f t="shared" si="79"/>
        <v>2.8391203703703702</v>
      </c>
      <c r="H420" s="10">
        <f t="shared" si="90"/>
        <v>0.27500000000000002</v>
      </c>
      <c r="I420" s="10">
        <f t="shared" si="80"/>
        <v>0</v>
      </c>
      <c r="J420" s="10">
        <f t="shared" si="81"/>
        <v>2.7203756916887127</v>
      </c>
      <c r="K420" s="10">
        <f t="shared" si="82"/>
        <v>0</v>
      </c>
      <c r="L420" s="10">
        <f t="shared" si="83"/>
        <v>0</v>
      </c>
      <c r="M420" s="10"/>
      <c r="N420">
        <f t="shared" si="86"/>
        <v>1000000</v>
      </c>
      <c r="O420">
        <f t="shared" si="87"/>
        <v>10259.540238095207</v>
      </c>
      <c r="P420">
        <f t="shared" si="84"/>
        <v>0</v>
      </c>
      <c r="Q420">
        <f t="shared" si="88"/>
        <v>0</v>
      </c>
      <c r="S420">
        <f t="shared" si="89"/>
        <v>695534.62071428564</v>
      </c>
      <c r="T420">
        <f t="shared" si="85"/>
        <v>0</v>
      </c>
    </row>
    <row r="421" spans="1:20">
      <c r="A421" s="7">
        <v>36705</v>
      </c>
      <c r="B421" s="6">
        <v>0</v>
      </c>
      <c r="C421" s="8">
        <v>0</v>
      </c>
      <c r="D421" s="9">
        <v>3.6423611111111112</v>
      </c>
      <c r="E421" s="10">
        <v>1.0218671774691359</v>
      </c>
      <c r="F421" s="10">
        <f t="shared" si="78"/>
        <v>2.3594835325476993</v>
      </c>
      <c r="G421" s="10">
        <f t="shared" si="79"/>
        <v>3.6423611111111112</v>
      </c>
      <c r="H421" s="10">
        <f t="shared" si="90"/>
        <v>0.27500000000000002</v>
      </c>
      <c r="I421" s="10">
        <f t="shared" si="80"/>
        <v>0</v>
      </c>
      <c r="J421" s="10">
        <f t="shared" si="81"/>
        <v>2.7203756916887127</v>
      </c>
      <c r="K421" s="10">
        <f t="shared" si="82"/>
        <v>0</v>
      </c>
      <c r="L421" s="10">
        <f t="shared" si="83"/>
        <v>0</v>
      </c>
      <c r="M421" s="10"/>
      <c r="N421">
        <f t="shared" si="86"/>
        <v>1000000</v>
      </c>
      <c r="O421">
        <f t="shared" si="87"/>
        <v>79659.540238095229</v>
      </c>
      <c r="P421">
        <f t="shared" si="84"/>
        <v>0</v>
      </c>
      <c r="Q421">
        <f t="shared" si="88"/>
        <v>0</v>
      </c>
      <c r="S421">
        <f t="shared" si="89"/>
        <v>695534.62071428564</v>
      </c>
      <c r="T421">
        <f t="shared" si="85"/>
        <v>0</v>
      </c>
    </row>
    <row r="422" spans="1:20">
      <c r="A422" s="7">
        <v>36706</v>
      </c>
      <c r="B422" s="6">
        <v>13.55</v>
      </c>
      <c r="C422" s="8">
        <v>0</v>
      </c>
      <c r="D422" s="9">
        <v>1.8564814814814814</v>
      </c>
      <c r="E422" s="10">
        <v>1.0218671774691359</v>
      </c>
      <c r="F422" s="10">
        <f t="shared" si="78"/>
        <v>2.3594835325476993</v>
      </c>
      <c r="G422" s="10">
        <f t="shared" si="79"/>
        <v>1.8564814814814814</v>
      </c>
      <c r="H422" s="10">
        <f t="shared" si="90"/>
        <v>3.6625000000000001</v>
      </c>
      <c r="I422" s="10">
        <f t="shared" si="80"/>
        <v>13.55</v>
      </c>
      <c r="J422" s="10">
        <f t="shared" si="81"/>
        <v>0</v>
      </c>
      <c r="K422" s="10">
        <f t="shared" si="82"/>
        <v>0</v>
      </c>
      <c r="L422" s="10">
        <f t="shared" si="83"/>
        <v>0</v>
      </c>
      <c r="M422" s="10"/>
      <c r="N422">
        <f t="shared" si="86"/>
        <v>1000000</v>
      </c>
      <c r="O422">
        <f t="shared" si="87"/>
        <v>160400</v>
      </c>
      <c r="P422">
        <f t="shared" si="84"/>
        <v>3943050.0000000005</v>
      </c>
      <c r="Q422">
        <f t="shared" si="88"/>
        <v>0</v>
      </c>
      <c r="S422">
        <f t="shared" si="89"/>
        <v>695534.62071428564</v>
      </c>
      <c r="T422">
        <f t="shared" si="85"/>
        <v>0</v>
      </c>
    </row>
    <row r="423" spans="1:20">
      <c r="A423" s="7">
        <v>36707</v>
      </c>
      <c r="B423" s="6">
        <v>0</v>
      </c>
      <c r="C423" s="8">
        <v>0</v>
      </c>
      <c r="D423" s="9">
        <v>3.1811342592592591</v>
      </c>
      <c r="E423" s="10">
        <v>1.0218671774691359</v>
      </c>
      <c r="F423" s="10">
        <f t="shared" si="78"/>
        <v>2.3594835325476993</v>
      </c>
      <c r="G423" s="10">
        <f t="shared" si="79"/>
        <v>3.1811342592592591</v>
      </c>
      <c r="H423" s="10">
        <f t="shared" si="90"/>
        <v>3.3875000000000002</v>
      </c>
      <c r="I423" s="10">
        <f t="shared" si="80"/>
        <v>0</v>
      </c>
      <c r="J423" s="10">
        <f t="shared" si="81"/>
        <v>2.7203756916887127</v>
      </c>
      <c r="K423" s="10">
        <f t="shared" si="82"/>
        <v>0</v>
      </c>
      <c r="L423" s="10">
        <f t="shared" si="83"/>
        <v>0</v>
      </c>
      <c r="M423" s="10"/>
      <c r="N423">
        <f t="shared" si="86"/>
        <v>1000000</v>
      </c>
      <c r="O423">
        <f t="shared" si="87"/>
        <v>39809.540238095207</v>
      </c>
      <c r="P423">
        <f t="shared" si="84"/>
        <v>0</v>
      </c>
      <c r="Q423">
        <f t="shared" si="88"/>
        <v>0</v>
      </c>
      <c r="S423">
        <f t="shared" si="89"/>
        <v>1000000</v>
      </c>
      <c r="T423">
        <f t="shared" si="85"/>
        <v>0</v>
      </c>
    </row>
    <row r="424" spans="1:20">
      <c r="A424" s="7">
        <v>36708</v>
      </c>
      <c r="B424" s="6">
        <v>0.1</v>
      </c>
      <c r="C424" s="8">
        <v>0</v>
      </c>
      <c r="D424" s="9">
        <v>3.183449074074074</v>
      </c>
      <c r="E424" s="10">
        <v>1.3844652081839903</v>
      </c>
      <c r="F424" s="10">
        <f t="shared" si="78"/>
        <v>3.0187526793019797</v>
      </c>
      <c r="G424" s="10">
        <f t="shared" si="79"/>
        <v>3.183449074074074</v>
      </c>
      <c r="H424" s="10">
        <f t="shared" si="90"/>
        <v>3.4125000000000001</v>
      </c>
      <c r="I424" s="10">
        <f t="shared" si="80"/>
        <v>0.1</v>
      </c>
      <c r="J424" s="10">
        <f t="shared" si="81"/>
        <v>3.189300746536667</v>
      </c>
      <c r="K424" s="10">
        <f t="shared" si="82"/>
        <v>5.8516724625929939E-3</v>
      </c>
      <c r="L424" s="10">
        <f t="shared" si="83"/>
        <v>505.58450076803467</v>
      </c>
      <c r="M424" s="10"/>
      <c r="N424">
        <f t="shared" si="86"/>
        <v>1000000</v>
      </c>
      <c r="O424">
        <f t="shared" si="87"/>
        <v>-505.58450076803467</v>
      </c>
      <c r="P424">
        <f t="shared" si="84"/>
        <v>29100</v>
      </c>
      <c r="Q424">
        <f t="shared" si="88"/>
        <v>0</v>
      </c>
      <c r="S424">
        <f t="shared" si="89"/>
        <v>1000000</v>
      </c>
      <c r="T424">
        <f t="shared" si="85"/>
        <v>0</v>
      </c>
    </row>
    <row r="425" spans="1:20">
      <c r="A425" s="7">
        <v>36709</v>
      </c>
      <c r="B425" s="6">
        <v>0</v>
      </c>
      <c r="C425" s="8">
        <v>0</v>
      </c>
      <c r="D425" s="9">
        <v>2.4398148148148149</v>
      </c>
      <c r="E425" s="10">
        <v>1.3844652081839903</v>
      </c>
      <c r="F425" s="10">
        <f t="shared" si="78"/>
        <v>3.0187526793019797</v>
      </c>
      <c r="G425" s="10">
        <f t="shared" si="79"/>
        <v>2.4398148148148149</v>
      </c>
      <c r="H425" s="10">
        <f t="shared" si="90"/>
        <v>3.4125000000000001</v>
      </c>
      <c r="I425" s="10">
        <f t="shared" si="80"/>
        <v>0</v>
      </c>
      <c r="J425" s="10">
        <f t="shared" si="81"/>
        <v>3.3678721751080953</v>
      </c>
      <c r="K425" s="10">
        <f t="shared" si="82"/>
        <v>0.92805736029328045</v>
      </c>
      <c r="L425" s="10">
        <f t="shared" si="83"/>
        <v>80184.155929339438</v>
      </c>
      <c r="M425" s="10"/>
      <c r="N425">
        <f t="shared" si="86"/>
        <v>1000000</v>
      </c>
      <c r="O425">
        <f t="shared" si="87"/>
        <v>-80184.155929339438</v>
      </c>
      <c r="P425">
        <f t="shared" si="84"/>
        <v>0</v>
      </c>
      <c r="Q425">
        <f t="shared" si="88"/>
        <v>0</v>
      </c>
      <c r="S425">
        <f t="shared" si="89"/>
        <v>1000000</v>
      </c>
      <c r="T425">
        <f t="shared" si="85"/>
        <v>0</v>
      </c>
    </row>
    <row r="426" spans="1:20">
      <c r="A426" s="7">
        <v>36710</v>
      </c>
      <c r="B426" s="6">
        <v>0</v>
      </c>
      <c r="C426" s="8">
        <v>0</v>
      </c>
      <c r="D426" s="9">
        <v>2.4398148148148149</v>
      </c>
      <c r="E426" s="10">
        <v>1.3844652081839903</v>
      </c>
      <c r="F426" s="10">
        <f t="shared" si="78"/>
        <v>3.0187526793019797</v>
      </c>
      <c r="G426" s="10">
        <f t="shared" si="79"/>
        <v>2.4398148148148149</v>
      </c>
      <c r="H426" s="10">
        <f t="shared" si="90"/>
        <v>2.5000000000000001E-2</v>
      </c>
      <c r="I426" s="10">
        <f t="shared" si="80"/>
        <v>0</v>
      </c>
      <c r="J426" s="10">
        <f t="shared" si="81"/>
        <v>3.3678721751080953</v>
      </c>
      <c r="K426" s="10">
        <f t="shared" si="82"/>
        <v>0.92805736029328045</v>
      </c>
      <c r="L426" s="10">
        <f t="shared" si="83"/>
        <v>80184.155929339438</v>
      </c>
      <c r="M426" s="10"/>
      <c r="N426">
        <f t="shared" si="86"/>
        <v>919815.84407066053</v>
      </c>
      <c r="O426">
        <f t="shared" si="87"/>
        <v>-80184.155929339438</v>
      </c>
      <c r="P426">
        <f t="shared" si="84"/>
        <v>0</v>
      </c>
      <c r="Q426">
        <f t="shared" si="88"/>
        <v>0</v>
      </c>
      <c r="S426">
        <f t="shared" si="89"/>
        <v>919815.84407066053</v>
      </c>
      <c r="T426">
        <f t="shared" si="85"/>
        <v>0</v>
      </c>
    </row>
    <row r="427" spans="1:20">
      <c r="A427" s="7">
        <v>36711</v>
      </c>
      <c r="B427" s="6">
        <v>0</v>
      </c>
      <c r="C427" s="8">
        <v>0</v>
      </c>
      <c r="D427" s="9">
        <v>2.3935185185185186</v>
      </c>
      <c r="E427" s="10">
        <v>1.3844652081839903</v>
      </c>
      <c r="F427" s="10">
        <f t="shared" si="78"/>
        <v>3.0187526793019797</v>
      </c>
      <c r="G427" s="10">
        <f t="shared" si="79"/>
        <v>2.3935185185185186</v>
      </c>
      <c r="H427" s="10">
        <f t="shared" si="90"/>
        <v>2.5000000000000001E-2</v>
      </c>
      <c r="I427" s="10">
        <f t="shared" si="80"/>
        <v>0</v>
      </c>
      <c r="J427" s="10">
        <f t="shared" si="81"/>
        <v>3.3678721751080953</v>
      </c>
      <c r="K427" s="10">
        <f t="shared" si="82"/>
        <v>0.97435365658957673</v>
      </c>
      <c r="L427" s="10">
        <f t="shared" si="83"/>
        <v>84184.155929339424</v>
      </c>
      <c r="M427" s="10"/>
      <c r="N427">
        <f t="shared" si="86"/>
        <v>839631.68814132106</v>
      </c>
      <c r="O427">
        <f t="shared" si="87"/>
        <v>-84184.155929339424</v>
      </c>
      <c r="P427">
        <f t="shared" si="84"/>
        <v>0</v>
      </c>
      <c r="Q427">
        <f t="shared" si="88"/>
        <v>0</v>
      </c>
      <c r="S427">
        <f t="shared" si="89"/>
        <v>839631.68814132106</v>
      </c>
      <c r="T427">
        <f t="shared" si="85"/>
        <v>0</v>
      </c>
    </row>
    <row r="428" spans="1:20">
      <c r="A428" s="7">
        <v>36712</v>
      </c>
      <c r="B428" s="6">
        <v>0.2</v>
      </c>
      <c r="C428" s="8">
        <v>0</v>
      </c>
      <c r="D428" s="9">
        <v>2.5219907407407409</v>
      </c>
      <c r="E428" s="10">
        <v>1.3844652081839903</v>
      </c>
      <c r="F428" s="10">
        <f t="shared" si="78"/>
        <v>3.0187526793019797</v>
      </c>
      <c r="G428" s="10">
        <f t="shared" si="79"/>
        <v>2.5219907407407409</v>
      </c>
      <c r="H428" s="10">
        <f t="shared" si="90"/>
        <v>0.05</v>
      </c>
      <c r="I428" s="10">
        <f t="shared" si="80"/>
        <v>0</v>
      </c>
      <c r="J428" s="10">
        <f t="shared" si="81"/>
        <v>3.3678721751080953</v>
      </c>
      <c r="K428" s="10">
        <f t="shared" si="82"/>
        <v>0.84588143436735441</v>
      </c>
      <c r="L428" s="10">
        <f t="shared" si="83"/>
        <v>73084.155929339424</v>
      </c>
      <c r="M428" s="10"/>
      <c r="N428">
        <f t="shared" si="86"/>
        <v>755447.5322119816</v>
      </c>
      <c r="O428">
        <f t="shared" si="87"/>
        <v>-73084.155929339424</v>
      </c>
      <c r="P428">
        <f t="shared" si="84"/>
        <v>0</v>
      </c>
      <c r="Q428">
        <f t="shared" si="88"/>
        <v>0</v>
      </c>
      <c r="S428">
        <f t="shared" si="89"/>
        <v>755447.5322119816</v>
      </c>
      <c r="T428">
        <f t="shared" si="85"/>
        <v>0</v>
      </c>
    </row>
    <row r="429" spans="1:20">
      <c r="A429" s="7">
        <v>36713</v>
      </c>
      <c r="B429" s="6">
        <v>0</v>
      </c>
      <c r="C429" s="8">
        <v>0</v>
      </c>
      <c r="D429" s="9">
        <v>2.2361111111111112</v>
      </c>
      <c r="E429" s="10">
        <v>1.3844652081839903</v>
      </c>
      <c r="F429" s="10">
        <f t="shared" si="78"/>
        <v>3.0187526793019797</v>
      </c>
      <c r="G429" s="10">
        <f t="shared" si="79"/>
        <v>2.2361111111111112</v>
      </c>
      <c r="H429" s="10">
        <f t="shared" si="90"/>
        <v>0.05</v>
      </c>
      <c r="I429" s="10">
        <f t="shared" si="80"/>
        <v>0</v>
      </c>
      <c r="J429" s="10">
        <f t="shared" si="81"/>
        <v>3.3678721751080953</v>
      </c>
      <c r="K429" s="10">
        <f t="shared" si="82"/>
        <v>1.1317610639969842</v>
      </c>
      <c r="L429" s="10">
        <f t="shared" si="83"/>
        <v>97784.155929339438</v>
      </c>
      <c r="M429" s="10"/>
      <c r="N429">
        <f t="shared" si="86"/>
        <v>682363.37628264213</v>
      </c>
      <c r="O429">
        <f t="shared" si="87"/>
        <v>-97784.155929339438</v>
      </c>
      <c r="P429">
        <f t="shared" si="84"/>
        <v>0</v>
      </c>
      <c r="Q429">
        <f t="shared" si="88"/>
        <v>0</v>
      </c>
      <c r="S429">
        <f t="shared" si="89"/>
        <v>682363.37628264213</v>
      </c>
      <c r="T429">
        <f t="shared" si="85"/>
        <v>0</v>
      </c>
    </row>
    <row r="430" spans="1:20">
      <c r="A430" s="7">
        <v>36714</v>
      </c>
      <c r="B430" s="6">
        <v>0</v>
      </c>
      <c r="C430" s="8">
        <v>0</v>
      </c>
      <c r="D430" s="9">
        <v>2.1655092592592591</v>
      </c>
      <c r="E430" s="10">
        <v>1.3844652081839903</v>
      </c>
      <c r="F430" s="10">
        <f t="shared" si="78"/>
        <v>3.0187526793019797</v>
      </c>
      <c r="G430" s="10">
        <f t="shared" si="79"/>
        <v>2.1655092592592591</v>
      </c>
      <c r="H430" s="10">
        <f t="shared" si="90"/>
        <v>0.05</v>
      </c>
      <c r="I430" s="10">
        <f t="shared" si="80"/>
        <v>0</v>
      </c>
      <c r="J430" s="10">
        <f t="shared" si="81"/>
        <v>3.3678721751080953</v>
      </c>
      <c r="K430" s="10">
        <f t="shared" si="82"/>
        <v>1.2023629158488363</v>
      </c>
      <c r="L430" s="10">
        <f t="shared" si="83"/>
        <v>103884.15592933945</v>
      </c>
      <c r="M430" s="10"/>
      <c r="N430">
        <f t="shared" si="86"/>
        <v>584579.22035330266</v>
      </c>
      <c r="O430">
        <f t="shared" si="87"/>
        <v>-103884.15592933945</v>
      </c>
      <c r="P430">
        <f t="shared" si="84"/>
        <v>0</v>
      </c>
      <c r="Q430">
        <f t="shared" si="88"/>
        <v>0</v>
      </c>
      <c r="S430">
        <f t="shared" si="89"/>
        <v>584579.22035330266</v>
      </c>
      <c r="T430">
        <f t="shared" si="85"/>
        <v>0</v>
      </c>
    </row>
    <row r="431" spans="1:20">
      <c r="A431" s="7">
        <v>36715</v>
      </c>
      <c r="B431" s="6">
        <v>0</v>
      </c>
      <c r="C431" s="8">
        <v>0</v>
      </c>
      <c r="D431" s="9">
        <v>0.105</v>
      </c>
      <c r="E431" s="10">
        <v>1.3844652081839903</v>
      </c>
      <c r="F431" s="10">
        <f t="shared" si="78"/>
        <v>3.0187526793019797</v>
      </c>
      <c r="G431" s="10">
        <f t="shared" si="79"/>
        <v>0.105</v>
      </c>
      <c r="H431" s="10">
        <f t="shared" si="90"/>
        <v>0.05</v>
      </c>
      <c r="I431" s="10">
        <f t="shared" si="80"/>
        <v>0</v>
      </c>
      <c r="J431" s="10">
        <f t="shared" si="81"/>
        <v>3.3678721751080953</v>
      </c>
      <c r="K431" s="10">
        <f t="shared" si="82"/>
        <v>3.2628721751080954</v>
      </c>
      <c r="L431" s="10">
        <f t="shared" si="83"/>
        <v>281912.15592933941</v>
      </c>
      <c r="M431" s="10"/>
      <c r="N431">
        <f t="shared" si="86"/>
        <v>480695.06442396319</v>
      </c>
      <c r="O431">
        <f t="shared" si="87"/>
        <v>-281912.15592933941</v>
      </c>
      <c r="P431">
        <f t="shared" si="84"/>
        <v>0</v>
      </c>
      <c r="Q431">
        <f t="shared" si="88"/>
        <v>0</v>
      </c>
      <c r="S431">
        <f t="shared" si="89"/>
        <v>480695.06442396319</v>
      </c>
      <c r="T431">
        <f t="shared" si="85"/>
        <v>0</v>
      </c>
    </row>
    <row r="432" spans="1:20">
      <c r="A432" s="7">
        <v>36716</v>
      </c>
      <c r="B432" s="6">
        <v>32.950000000000003</v>
      </c>
      <c r="C432" s="8">
        <v>0</v>
      </c>
      <c r="D432" s="9">
        <v>1.9017824074074074</v>
      </c>
      <c r="E432" s="10">
        <v>1.3844652081839903</v>
      </c>
      <c r="F432" s="10">
        <f t="shared" si="78"/>
        <v>3.0187526793019797</v>
      </c>
      <c r="G432" s="10">
        <f t="shared" si="79"/>
        <v>1.9017824074074074</v>
      </c>
      <c r="H432" s="10">
        <f t="shared" si="90"/>
        <v>8.2375000000000007</v>
      </c>
      <c r="I432" s="10">
        <f t="shared" si="80"/>
        <v>32.950000000000003</v>
      </c>
      <c r="J432" s="10">
        <f t="shared" si="81"/>
        <v>0</v>
      </c>
      <c r="K432" s="10">
        <f t="shared" si="82"/>
        <v>0</v>
      </c>
      <c r="L432" s="10">
        <f t="shared" si="83"/>
        <v>0</v>
      </c>
      <c r="M432" s="10"/>
      <c r="N432">
        <f t="shared" si="86"/>
        <v>198782.90849462379</v>
      </c>
      <c r="O432">
        <f t="shared" si="87"/>
        <v>164314</v>
      </c>
      <c r="P432">
        <f t="shared" si="84"/>
        <v>9588450</v>
      </c>
      <c r="Q432">
        <f t="shared" si="88"/>
        <v>0</v>
      </c>
      <c r="S432">
        <f t="shared" si="89"/>
        <v>198782.90849462379</v>
      </c>
      <c r="T432">
        <f t="shared" si="85"/>
        <v>0</v>
      </c>
    </row>
    <row r="433" spans="1:20">
      <c r="A433" s="7">
        <v>36717</v>
      </c>
      <c r="B433" s="6">
        <v>0</v>
      </c>
      <c r="C433" s="8">
        <v>0</v>
      </c>
      <c r="D433" s="9">
        <v>1.9017824074074074</v>
      </c>
      <c r="E433" s="10">
        <v>1.3844652081839903</v>
      </c>
      <c r="F433" s="10">
        <f t="shared" si="78"/>
        <v>3.0187526793019797</v>
      </c>
      <c r="G433" s="10">
        <f t="shared" si="79"/>
        <v>1.9017824074074074</v>
      </c>
      <c r="H433" s="10">
        <f t="shared" si="90"/>
        <v>8.2375000000000007</v>
      </c>
      <c r="I433" s="10">
        <f t="shared" si="80"/>
        <v>0</v>
      </c>
      <c r="J433" s="10">
        <f t="shared" si="81"/>
        <v>3.3678721751080953</v>
      </c>
      <c r="K433" s="10">
        <f t="shared" si="82"/>
        <v>1.4660897677006879</v>
      </c>
      <c r="L433" s="10">
        <f t="shared" si="83"/>
        <v>126670.15592933944</v>
      </c>
      <c r="M433" s="10"/>
      <c r="N433">
        <f t="shared" si="86"/>
        <v>1000000</v>
      </c>
      <c r="O433">
        <f t="shared" si="87"/>
        <v>-126670.15592933944</v>
      </c>
      <c r="P433">
        <f t="shared" si="84"/>
        <v>0</v>
      </c>
      <c r="Q433">
        <f t="shared" si="88"/>
        <v>0</v>
      </c>
      <c r="S433">
        <f t="shared" si="89"/>
        <v>1000000</v>
      </c>
      <c r="T433">
        <f t="shared" si="85"/>
        <v>0</v>
      </c>
    </row>
    <row r="434" spans="1:20">
      <c r="A434" s="7">
        <v>36718</v>
      </c>
      <c r="B434" s="6">
        <v>0.75</v>
      </c>
      <c r="C434" s="8">
        <v>0</v>
      </c>
      <c r="D434" s="9">
        <v>1.5497685185185186</v>
      </c>
      <c r="E434" s="10">
        <v>1.3844652081839903</v>
      </c>
      <c r="F434" s="10">
        <f t="shared" si="78"/>
        <v>3.0187526793019797</v>
      </c>
      <c r="G434" s="10">
        <f t="shared" si="79"/>
        <v>1.5497685185185186</v>
      </c>
      <c r="H434" s="10">
        <f t="shared" si="90"/>
        <v>8.4250000000000007</v>
      </c>
      <c r="I434" s="10">
        <f t="shared" si="80"/>
        <v>0.75</v>
      </c>
      <c r="J434" s="10">
        <f t="shared" si="81"/>
        <v>2.0285864608223814</v>
      </c>
      <c r="K434" s="10">
        <f t="shared" si="82"/>
        <v>0.47881794230386276</v>
      </c>
      <c r="L434" s="10">
        <f t="shared" si="83"/>
        <v>41369.870215053743</v>
      </c>
      <c r="M434" s="10"/>
      <c r="N434">
        <f t="shared" si="86"/>
        <v>873329.84407066053</v>
      </c>
      <c r="O434">
        <f t="shared" si="87"/>
        <v>-41369.870215053743</v>
      </c>
      <c r="P434">
        <f t="shared" si="84"/>
        <v>218250</v>
      </c>
      <c r="Q434">
        <f t="shared" si="88"/>
        <v>0</v>
      </c>
      <c r="S434">
        <f t="shared" si="89"/>
        <v>873329.84407066053</v>
      </c>
      <c r="T434">
        <f t="shared" si="85"/>
        <v>0</v>
      </c>
    </row>
    <row r="435" spans="1:20">
      <c r="A435" s="7">
        <v>36719</v>
      </c>
      <c r="B435" s="6">
        <v>4.3</v>
      </c>
      <c r="C435" s="8">
        <v>0</v>
      </c>
      <c r="D435" s="9">
        <v>2.6921296296296298</v>
      </c>
      <c r="E435" s="10">
        <v>1.3844652081839903</v>
      </c>
      <c r="F435" s="10">
        <f t="shared" si="78"/>
        <v>3.0187526793019797</v>
      </c>
      <c r="G435" s="10">
        <f t="shared" si="79"/>
        <v>2.6921296296296298</v>
      </c>
      <c r="H435" s="10">
        <f t="shared" si="90"/>
        <v>9.5</v>
      </c>
      <c r="I435" s="10">
        <f t="shared" si="80"/>
        <v>4.3</v>
      </c>
      <c r="J435" s="10">
        <f t="shared" si="81"/>
        <v>0</v>
      </c>
      <c r="K435" s="10">
        <f t="shared" si="82"/>
        <v>0</v>
      </c>
      <c r="L435" s="10">
        <f t="shared" si="83"/>
        <v>0</v>
      </c>
      <c r="M435" s="10"/>
      <c r="N435">
        <f t="shared" si="86"/>
        <v>1000000</v>
      </c>
      <c r="O435">
        <f t="shared" si="87"/>
        <v>232600</v>
      </c>
      <c r="P435">
        <f t="shared" si="84"/>
        <v>1251300</v>
      </c>
      <c r="Q435">
        <f t="shared" si="88"/>
        <v>0</v>
      </c>
      <c r="S435">
        <f t="shared" si="89"/>
        <v>1000000</v>
      </c>
      <c r="T435">
        <f t="shared" si="85"/>
        <v>0</v>
      </c>
    </row>
    <row r="436" spans="1:20">
      <c r="A436" s="7">
        <v>36720</v>
      </c>
      <c r="B436" s="6">
        <v>0.85</v>
      </c>
      <c r="C436" s="8">
        <v>0</v>
      </c>
      <c r="D436" s="9">
        <v>3.0752314814814814</v>
      </c>
      <c r="E436" s="10">
        <v>1.3844652081839903</v>
      </c>
      <c r="F436" s="10">
        <f t="shared" si="78"/>
        <v>3.0187526793019797</v>
      </c>
      <c r="G436" s="10">
        <f t="shared" si="79"/>
        <v>3.0752314814814814</v>
      </c>
      <c r="H436" s="10">
        <f t="shared" si="90"/>
        <v>1.4749999999999999</v>
      </c>
      <c r="I436" s="10">
        <f t="shared" si="80"/>
        <v>0</v>
      </c>
      <c r="J436" s="10">
        <f t="shared" si="81"/>
        <v>3.3678721751080953</v>
      </c>
      <c r="K436" s="10">
        <f t="shared" si="82"/>
        <v>0.29264069362661393</v>
      </c>
      <c r="L436" s="10">
        <f t="shared" si="83"/>
        <v>25284.155929339446</v>
      </c>
      <c r="M436" s="10"/>
      <c r="N436">
        <f t="shared" si="86"/>
        <v>1000000</v>
      </c>
      <c r="O436">
        <f t="shared" si="87"/>
        <v>-25284.155929339446</v>
      </c>
      <c r="P436">
        <f t="shared" si="84"/>
        <v>0</v>
      </c>
      <c r="Q436">
        <f t="shared" si="88"/>
        <v>0</v>
      </c>
      <c r="S436">
        <f t="shared" si="89"/>
        <v>1000000</v>
      </c>
      <c r="T436">
        <f t="shared" si="85"/>
        <v>0</v>
      </c>
    </row>
    <row r="437" spans="1:20">
      <c r="A437" s="7">
        <v>36721</v>
      </c>
      <c r="B437" s="6">
        <v>0</v>
      </c>
      <c r="C437" s="8">
        <v>0</v>
      </c>
      <c r="D437" s="9">
        <v>3.1168981481481484</v>
      </c>
      <c r="E437" s="10">
        <v>1.3844652081839903</v>
      </c>
      <c r="F437" s="10">
        <f t="shared" si="78"/>
        <v>3.0187526793019797</v>
      </c>
      <c r="G437" s="10">
        <f t="shared" si="79"/>
        <v>3.1168981481481484</v>
      </c>
      <c r="H437" s="10">
        <f t="shared" si="90"/>
        <v>1.4749999999999999</v>
      </c>
      <c r="I437" s="10">
        <f t="shared" si="80"/>
        <v>0</v>
      </c>
      <c r="J437" s="10">
        <f t="shared" si="81"/>
        <v>3.3678721751080953</v>
      </c>
      <c r="K437" s="10">
        <f t="shared" si="82"/>
        <v>0.25097402695994697</v>
      </c>
      <c r="L437" s="10">
        <f t="shared" si="83"/>
        <v>21684.155929339417</v>
      </c>
      <c r="M437" s="10"/>
      <c r="N437">
        <f t="shared" si="86"/>
        <v>974715.84407066053</v>
      </c>
      <c r="O437">
        <f t="shared" si="87"/>
        <v>-21684.155929339417</v>
      </c>
      <c r="P437">
        <f t="shared" si="84"/>
        <v>0</v>
      </c>
      <c r="Q437">
        <f t="shared" si="88"/>
        <v>0</v>
      </c>
      <c r="S437">
        <f t="shared" si="89"/>
        <v>974715.84407066053</v>
      </c>
      <c r="T437">
        <f t="shared" si="85"/>
        <v>0</v>
      </c>
    </row>
    <row r="438" spans="1:20">
      <c r="A438" s="7">
        <v>36722</v>
      </c>
      <c r="B438" s="6">
        <v>6.55</v>
      </c>
      <c r="C438" s="8">
        <v>0</v>
      </c>
      <c r="D438" s="9">
        <v>2.7870370370370372</v>
      </c>
      <c r="E438" s="10">
        <v>1.3844652081839903</v>
      </c>
      <c r="F438" s="10">
        <f t="shared" si="78"/>
        <v>3.0187526793019797</v>
      </c>
      <c r="G438" s="10">
        <f t="shared" si="79"/>
        <v>2.7870370370370372</v>
      </c>
      <c r="H438" s="10">
        <f t="shared" si="90"/>
        <v>2.9249999999999998</v>
      </c>
      <c r="I438" s="10">
        <f t="shared" si="80"/>
        <v>0</v>
      </c>
      <c r="J438" s="10">
        <f t="shared" si="81"/>
        <v>3.3678721751080953</v>
      </c>
      <c r="K438" s="10">
        <f t="shared" si="82"/>
        <v>0.58083513807105813</v>
      </c>
      <c r="L438" s="10">
        <f t="shared" si="83"/>
        <v>50184.155929339424</v>
      </c>
      <c r="M438" s="10"/>
      <c r="N438">
        <f t="shared" si="86"/>
        <v>953031.68814132106</v>
      </c>
      <c r="O438">
        <f t="shared" si="87"/>
        <v>-50184.155929339424</v>
      </c>
      <c r="P438">
        <f t="shared" si="84"/>
        <v>0</v>
      </c>
      <c r="Q438">
        <f t="shared" si="88"/>
        <v>0</v>
      </c>
      <c r="S438">
        <f t="shared" si="89"/>
        <v>953031.68814132106</v>
      </c>
      <c r="T438">
        <f t="shared" si="85"/>
        <v>0</v>
      </c>
    </row>
    <row r="439" spans="1:20">
      <c r="A439" s="7">
        <v>36723</v>
      </c>
      <c r="B439" s="6">
        <v>0</v>
      </c>
      <c r="C439" s="8">
        <v>0</v>
      </c>
      <c r="D439" s="9">
        <v>1.6232638888888888</v>
      </c>
      <c r="E439" s="10">
        <v>1.3844652081839903</v>
      </c>
      <c r="F439" s="10">
        <f t="shared" si="78"/>
        <v>3.0187526793019797</v>
      </c>
      <c r="G439" s="10">
        <f t="shared" si="79"/>
        <v>1.6232638888888888</v>
      </c>
      <c r="H439" s="10">
        <f t="shared" si="90"/>
        <v>1.8499999999999999</v>
      </c>
      <c r="I439" s="10">
        <f t="shared" si="80"/>
        <v>0</v>
      </c>
      <c r="J439" s="10">
        <f t="shared" si="81"/>
        <v>3.3678721751080953</v>
      </c>
      <c r="K439" s="10">
        <f t="shared" si="82"/>
        <v>1.7446082862192065</v>
      </c>
      <c r="L439" s="10">
        <f t="shared" si="83"/>
        <v>150734.15592933944</v>
      </c>
      <c r="M439" s="10"/>
      <c r="N439">
        <f t="shared" si="86"/>
        <v>902847.5322119816</v>
      </c>
      <c r="O439">
        <f t="shared" si="87"/>
        <v>-150734.15592933944</v>
      </c>
      <c r="P439">
        <f t="shared" si="84"/>
        <v>0</v>
      </c>
      <c r="Q439">
        <f t="shared" si="88"/>
        <v>0</v>
      </c>
      <c r="S439">
        <f t="shared" si="89"/>
        <v>902847.5322119816</v>
      </c>
      <c r="T439">
        <f t="shared" si="85"/>
        <v>0</v>
      </c>
    </row>
    <row r="440" spans="1:20">
      <c r="A440" s="7">
        <v>36724</v>
      </c>
      <c r="B440" s="6">
        <v>0</v>
      </c>
      <c r="C440" s="8">
        <v>0</v>
      </c>
      <c r="D440" s="9">
        <v>1.6232638888888888</v>
      </c>
      <c r="E440" s="10">
        <v>1.3844652081839903</v>
      </c>
      <c r="F440" s="10">
        <f t="shared" si="78"/>
        <v>3.0187526793019797</v>
      </c>
      <c r="G440" s="10">
        <f t="shared" si="79"/>
        <v>1.6232638888888888</v>
      </c>
      <c r="H440" s="10">
        <f t="shared" si="90"/>
        <v>1.6375</v>
      </c>
      <c r="I440" s="10">
        <f t="shared" si="80"/>
        <v>0</v>
      </c>
      <c r="J440" s="10">
        <f t="shared" si="81"/>
        <v>3.3678721751080953</v>
      </c>
      <c r="K440" s="10">
        <f t="shared" si="82"/>
        <v>1.7446082862192065</v>
      </c>
      <c r="L440" s="10">
        <f t="shared" si="83"/>
        <v>150734.15592933944</v>
      </c>
      <c r="M440" s="10"/>
      <c r="N440">
        <f t="shared" si="86"/>
        <v>752113.37628264213</v>
      </c>
      <c r="O440">
        <f t="shared" si="87"/>
        <v>-150734.15592933944</v>
      </c>
      <c r="P440">
        <f t="shared" si="84"/>
        <v>0</v>
      </c>
      <c r="Q440">
        <f t="shared" si="88"/>
        <v>0</v>
      </c>
      <c r="S440">
        <f t="shared" si="89"/>
        <v>752113.37628264213</v>
      </c>
      <c r="T440">
        <f t="shared" si="85"/>
        <v>0</v>
      </c>
    </row>
    <row r="441" spans="1:20">
      <c r="A441" s="7">
        <v>36725</v>
      </c>
      <c r="B441" s="6">
        <v>3</v>
      </c>
      <c r="C441" s="8">
        <v>0</v>
      </c>
      <c r="D441" s="9">
        <v>2.3912037037037037</v>
      </c>
      <c r="E441" s="10">
        <v>1.3844652081839903</v>
      </c>
      <c r="F441" s="10">
        <f t="shared" si="78"/>
        <v>3.0187526793019797</v>
      </c>
      <c r="G441" s="10">
        <f t="shared" si="79"/>
        <v>2.3912037037037037</v>
      </c>
      <c r="H441" s="10">
        <f t="shared" si="90"/>
        <v>2.3875000000000002</v>
      </c>
      <c r="I441" s="10">
        <f t="shared" si="80"/>
        <v>0</v>
      </c>
      <c r="J441" s="10">
        <f t="shared" si="81"/>
        <v>3.3678721751080953</v>
      </c>
      <c r="K441" s="10">
        <f t="shared" si="82"/>
        <v>0.97666847140439161</v>
      </c>
      <c r="L441" s="10">
        <f t="shared" si="83"/>
        <v>84384.155929339438</v>
      </c>
      <c r="M441" s="10"/>
      <c r="N441">
        <f t="shared" si="86"/>
        <v>601379.22035330266</v>
      </c>
      <c r="O441">
        <f t="shared" si="87"/>
        <v>-84384.155929339438</v>
      </c>
      <c r="P441">
        <f t="shared" si="84"/>
        <v>0</v>
      </c>
      <c r="Q441">
        <f t="shared" si="88"/>
        <v>0</v>
      </c>
      <c r="S441">
        <f t="shared" si="89"/>
        <v>601379.22035330266</v>
      </c>
      <c r="T441">
        <f t="shared" si="85"/>
        <v>0</v>
      </c>
    </row>
    <row r="442" spans="1:20">
      <c r="A442" s="7">
        <v>36726</v>
      </c>
      <c r="B442" s="6">
        <v>0</v>
      </c>
      <c r="C442" s="8">
        <v>0</v>
      </c>
      <c r="D442" s="9">
        <v>2.2407407407407409</v>
      </c>
      <c r="E442" s="10">
        <v>1.3844652081839903</v>
      </c>
      <c r="F442" s="10">
        <f t="shared" si="78"/>
        <v>3.0187526793019797</v>
      </c>
      <c r="G442" s="10">
        <f t="shared" si="79"/>
        <v>2.2407407407407409</v>
      </c>
      <c r="H442" s="10">
        <f t="shared" si="90"/>
        <v>0.75</v>
      </c>
      <c r="I442" s="10">
        <f t="shared" si="80"/>
        <v>0</v>
      </c>
      <c r="J442" s="10">
        <f t="shared" si="81"/>
        <v>3.3678721751080953</v>
      </c>
      <c r="K442" s="10">
        <f t="shared" si="82"/>
        <v>1.1271314343673544</v>
      </c>
      <c r="L442" s="10">
        <f t="shared" si="83"/>
        <v>97384.155929339424</v>
      </c>
      <c r="M442" s="10"/>
      <c r="N442">
        <f t="shared" si="86"/>
        <v>516995.06442396319</v>
      </c>
      <c r="O442">
        <f t="shared" si="87"/>
        <v>-97384.155929339424</v>
      </c>
      <c r="P442">
        <f t="shared" si="84"/>
        <v>0</v>
      </c>
      <c r="Q442">
        <f t="shared" si="88"/>
        <v>0</v>
      </c>
      <c r="S442">
        <f t="shared" si="89"/>
        <v>516995.06442396319</v>
      </c>
      <c r="T442">
        <f t="shared" si="85"/>
        <v>0</v>
      </c>
    </row>
    <row r="443" spans="1:20">
      <c r="A443" s="7">
        <v>36727</v>
      </c>
      <c r="B443" s="6">
        <v>0.35</v>
      </c>
      <c r="C443" s="8">
        <v>0</v>
      </c>
      <c r="D443" s="9">
        <v>1.9490740740740742</v>
      </c>
      <c r="E443" s="10">
        <v>1.3844652081839903</v>
      </c>
      <c r="F443" s="10">
        <f t="shared" si="78"/>
        <v>3.0187526793019797</v>
      </c>
      <c r="G443" s="10">
        <f t="shared" si="79"/>
        <v>1.9490740740740742</v>
      </c>
      <c r="H443" s="10">
        <f t="shared" si="90"/>
        <v>0.83750000000000002</v>
      </c>
      <c r="I443" s="10">
        <f t="shared" si="80"/>
        <v>0</v>
      </c>
      <c r="J443" s="10">
        <f t="shared" si="81"/>
        <v>3.3678721751080953</v>
      </c>
      <c r="K443" s="10">
        <f t="shared" si="82"/>
        <v>1.4187981010340212</v>
      </c>
      <c r="L443" s="10">
        <f t="shared" si="83"/>
        <v>122584.15592933942</v>
      </c>
      <c r="M443" s="10"/>
      <c r="N443">
        <f t="shared" si="86"/>
        <v>419610.90849462379</v>
      </c>
      <c r="O443">
        <f t="shared" si="87"/>
        <v>-122584.15592933942</v>
      </c>
      <c r="P443">
        <f t="shared" si="84"/>
        <v>0</v>
      </c>
      <c r="Q443">
        <f t="shared" si="88"/>
        <v>0</v>
      </c>
      <c r="S443">
        <f t="shared" si="89"/>
        <v>419610.90849462379</v>
      </c>
      <c r="T443">
        <f t="shared" si="85"/>
        <v>0</v>
      </c>
    </row>
    <row r="444" spans="1:20">
      <c r="A444" s="7">
        <v>36728</v>
      </c>
      <c r="B444" s="6">
        <v>0</v>
      </c>
      <c r="C444" s="8">
        <v>0</v>
      </c>
      <c r="D444" s="9">
        <v>1.9363425925925926</v>
      </c>
      <c r="E444" s="10">
        <v>1.3844652081839903</v>
      </c>
      <c r="F444" s="10">
        <f t="shared" si="78"/>
        <v>3.0187526793019797</v>
      </c>
      <c r="G444" s="10">
        <f t="shared" si="79"/>
        <v>1.9363425925925926</v>
      </c>
      <c r="H444" s="10">
        <f t="shared" si="90"/>
        <v>0.83750000000000002</v>
      </c>
      <c r="I444" s="10">
        <f t="shared" si="80"/>
        <v>0</v>
      </c>
      <c r="J444" s="10">
        <f t="shared" si="81"/>
        <v>3.3678721751080953</v>
      </c>
      <c r="K444" s="10">
        <f t="shared" si="82"/>
        <v>1.4315295825155028</v>
      </c>
      <c r="L444" s="10">
        <f t="shared" si="83"/>
        <v>123684.15592933944</v>
      </c>
      <c r="M444" s="10"/>
      <c r="N444">
        <f t="shared" si="86"/>
        <v>297026.75256528438</v>
      </c>
      <c r="O444">
        <f t="shared" si="87"/>
        <v>-123684.15592933944</v>
      </c>
      <c r="P444">
        <f t="shared" si="84"/>
        <v>0</v>
      </c>
      <c r="Q444">
        <f t="shared" si="88"/>
        <v>0</v>
      </c>
      <c r="S444">
        <f t="shared" si="89"/>
        <v>297026.75256528438</v>
      </c>
      <c r="T444">
        <f t="shared" si="85"/>
        <v>0</v>
      </c>
    </row>
    <row r="445" spans="1:20">
      <c r="A445" s="7">
        <v>36729</v>
      </c>
      <c r="B445" s="6">
        <v>0</v>
      </c>
      <c r="C445" s="8">
        <v>0</v>
      </c>
      <c r="D445" s="9">
        <v>1.3547453703703705</v>
      </c>
      <c r="E445" s="10">
        <v>1.3844652081839903</v>
      </c>
      <c r="F445" s="10">
        <f t="shared" si="78"/>
        <v>3.0187526793019797</v>
      </c>
      <c r="G445" s="10">
        <f t="shared" si="79"/>
        <v>1.3547453703703705</v>
      </c>
      <c r="H445" s="10">
        <f t="shared" si="90"/>
        <v>8.7499999999999994E-2</v>
      </c>
      <c r="I445" s="10">
        <f t="shared" si="80"/>
        <v>0</v>
      </c>
      <c r="J445" s="10">
        <f t="shared" si="81"/>
        <v>3.3678721751080953</v>
      </c>
      <c r="K445" s="10">
        <f t="shared" si="82"/>
        <v>2.0131268047377251</v>
      </c>
      <c r="L445" s="10">
        <f t="shared" si="83"/>
        <v>173934.15592933944</v>
      </c>
      <c r="M445" s="10"/>
      <c r="N445">
        <f t="shared" si="86"/>
        <v>173342.59663594494</v>
      </c>
      <c r="O445">
        <f t="shared" si="87"/>
        <v>-173934.15592933944</v>
      </c>
      <c r="P445">
        <f t="shared" si="84"/>
        <v>0</v>
      </c>
      <c r="Q445">
        <f t="shared" si="88"/>
        <v>0</v>
      </c>
      <c r="S445">
        <f t="shared" si="89"/>
        <v>173342.59663594494</v>
      </c>
      <c r="T445">
        <f t="shared" si="85"/>
        <v>0</v>
      </c>
    </row>
    <row r="446" spans="1:20">
      <c r="A446" s="7">
        <v>36730</v>
      </c>
      <c r="B446" s="6">
        <v>0</v>
      </c>
      <c r="C446" s="8">
        <v>0</v>
      </c>
      <c r="D446" s="9">
        <v>0.105</v>
      </c>
      <c r="E446" s="10">
        <v>1.3844652081839903</v>
      </c>
      <c r="F446" s="10">
        <f t="shared" si="78"/>
        <v>3.0187526793019797</v>
      </c>
      <c r="G446" s="10">
        <f t="shared" si="79"/>
        <v>0.105</v>
      </c>
      <c r="H446" s="10">
        <f t="shared" si="90"/>
        <v>8.7499999999999994E-2</v>
      </c>
      <c r="I446" s="10">
        <f t="shared" si="80"/>
        <v>0</v>
      </c>
      <c r="J446" s="10">
        <f t="shared" si="81"/>
        <v>3.3678721751080953</v>
      </c>
      <c r="K446" s="10">
        <f t="shared" si="82"/>
        <v>3.2628721751080954</v>
      </c>
      <c r="L446" s="10">
        <f t="shared" si="83"/>
        <v>281912.15592933941</v>
      </c>
      <c r="M446" s="10"/>
      <c r="N446">
        <f t="shared" si="86"/>
        <v>0</v>
      </c>
      <c r="O446">
        <f t="shared" si="87"/>
        <v>-281912.15592933941</v>
      </c>
      <c r="P446">
        <f t="shared" si="84"/>
        <v>0</v>
      </c>
      <c r="Q446">
        <f t="shared" si="88"/>
        <v>281912.15592933941</v>
      </c>
      <c r="S446">
        <f t="shared" si="89"/>
        <v>0</v>
      </c>
      <c r="T446">
        <f t="shared" si="85"/>
        <v>281912.15592933941</v>
      </c>
    </row>
    <row r="447" spans="1:20">
      <c r="A447" s="7">
        <v>36731</v>
      </c>
      <c r="B447" s="6">
        <v>0.2</v>
      </c>
      <c r="C447" s="8">
        <v>0</v>
      </c>
      <c r="D447" s="9">
        <v>1.2497453703703705</v>
      </c>
      <c r="E447" s="10">
        <v>1.3844652081839903</v>
      </c>
      <c r="F447" s="10">
        <f t="shared" si="78"/>
        <v>3.0187526793019797</v>
      </c>
      <c r="G447" s="10">
        <f t="shared" si="79"/>
        <v>1.2497453703703705</v>
      </c>
      <c r="H447" s="10">
        <f t="shared" si="90"/>
        <v>0.05</v>
      </c>
      <c r="I447" s="10">
        <f t="shared" si="80"/>
        <v>0</v>
      </c>
      <c r="J447" s="10">
        <f t="shared" si="81"/>
        <v>3.3678721751080953</v>
      </c>
      <c r="K447" s="10">
        <f t="shared" si="82"/>
        <v>2.1181268047377246</v>
      </c>
      <c r="L447" s="10">
        <f t="shared" si="83"/>
        <v>183006.15592933941</v>
      </c>
      <c r="M447" s="10"/>
      <c r="N447">
        <f t="shared" si="86"/>
        <v>0</v>
      </c>
      <c r="O447">
        <f t="shared" si="87"/>
        <v>-183006.15592933941</v>
      </c>
      <c r="P447">
        <f t="shared" si="84"/>
        <v>0</v>
      </c>
      <c r="Q447">
        <f t="shared" si="88"/>
        <v>183006.15592933941</v>
      </c>
      <c r="S447">
        <f t="shared" si="89"/>
        <v>0</v>
      </c>
      <c r="T447">
        <f t="shared" si="85"/>
        <v>183006.15592933941</v>
      </c>
    </row>
    <row r="448" spans="1:20">
      <c r="A448" s="7">
        <v>36732</v>
      </c>
      <c r="B448" s="6">
        <v>0.2</v>
      </c>
      <c r="C448" s="8">
        <v>0</v>
      </c>
      <c r="D448" s="9">
        <v>3.9375</v>
      </c>
      <c r="E448" s="10">
        <v>1.3844652081839903</v>
      </c>
      <c r="F448" s="10">
        <f t="shared" si="78"/>
        <v>3.0187526793019797</v>
      </c>
      <c r="G448" s="10">
        <f t="shared" si="79"/>
        <v>3.9375</v>
      </c>
      <c r="H448" s="10">
        <f t="shared" si="90"/>
        <v>0.1</v>
      </c>
      <c r="I448" s="10">
        <f t="shared" si="80"/>
        <v>0</v>
      </c>
      <c r="J448" s="10">
        <f t="shared" si="81"/>
        <v>3.3678721751080953</v>
      </c>
      <c r="K448" s="10">
        <f t="shared" si="82"/>
        <v>0</v>
      </c>
      <c r="L448" s="10">
        <f t="shared" si="83"/>
        <v>0</v>
      </c>
      <c r="M448" s="10"/>
      <c r="N448">
        <f t="shared" si="86"/>
        <v>0</v>
      </c>
      <c r="O448">
        <f t="shared" si="87"/>
        <v>49215.844070660562</v>
      </c>
      <c r="P448">
        <f t="shared" si="84"/>
        <v>0</v>
      </c>
      <c r="Q448">
        <f t="shared" si="88"/>
        <v>0</v>
      </c>
      <c r="S448">
        <f t="shared" si="89"/>
        <v>0</v>
      </c>
      <c r="T448">
        <f t="shared" si="85"/>
        <v>0</v>
      </c>
    </row>
    <row r="449" spans="1:20">
      <c r="A449" s="7">
        <v>36733</v>
      </c>
      <c r="B449" s="6">
        <v>0</v>
      </c>
      <c r="C449" s="8">
        <v>0</v>
      </c>
      <c r="D449" s="9">
        <v>3.0879629629629628</v>
      </c>
      <c r="E449" s="10">
        <v>1.3844652081839903</v>
      </c>
      <c r="F449" s="10">
        <f t="shared" si="78"/>
        <v>3.0187526793019797</v>
      </c>
      <c r="G449" s="10">
        <f t="shared" si="79"/>
        <v>3.0879629629629628</v>
      </c>
      <c r="H449" s="10">
        <f t="shared" si="90"/>
        <v>0.1</v>
      </c>
      <c r="I449" s="10">
        <f t="shared" si="80"/>
        <v>0</v>
      </c>
      <c r="J449" s="10">
        <f t="shared" si="81"/>
        <v>3.3678721751080953</v>
      </c>
      <c r="K449" s="10">
        <f t="shared" si="82"/>
        <v>0.27990921214513254</v>
      </c>
      <c r="L449" s="10">
        <f t="shared" si="83"/>
        <v>24184.155929339449</v>
      </c>
      <c r="M449" s="10"/>
      <c r="N449">
        <f t="shared" si="86"/>
        <v>49215.844070660562</v>
      </c>
      <c r="O449">
        <f t="shared" si="87"/>
        <v>-24184.155929339449</v>
      </c>
      <c r="P449">
        <f t="shared" si="84"/>
        <v>0</v>
      </c>
      <c r="Q449">
        <f t="shared" si="88"/>
        <v>0</v>
      </c>
      <c r="S449">
        <f t="shared" si="89"/>
        <v>0</v>
      </c>
      <c r="T449">
        <f t="shared" si="85"/>
        <v>24184.155929339449</v>
      </c>
    </row>
    <row r="450" spans="1:20">
      <c r="A450" s="7">
        <v>36734</v>
      </c>
      <c r="B450" s="6">
        <v>0</v>
      </c>
      <c r="C450" s="8">
        <v>0</v>
      </c>
      <c r="D450" s="9">
        <v>3.0879629629629628</v>
      </c>
      <c r="E450" s="10">
        <v>1.3844652081839903</v>
      </c>
      <c r="F450" s="10">
        <f t="shared" si="78"/>
        <v>3.0187526793019797</v>
      </c>
      <c r="G450" s="10">
        <f t="shared" si="79"/>
        <v>3.0879629629629628</v>
      </c>
      <c r="H450" s="10">
        <f t="shared" si="90"/>
        <v>0.1</v>
      </c>
      <c r="I450" s="10">
        <f t="shared" si="80"/>
        <v>0</v>
      </c>
      <c r="J450" s="10">
        <f t="shared" si="81"/>
        <v>3.3678721751080953</v>
      </c>
      <c r="K450" s="10">
        <f t="shared" si="82"/>
        <v>0.27990921214513254</v>
      </c>
      <c r="L450" s="10">
        <f t="shared" si="83"/>
        <v>24184.155929339449</v>
      </c>
      <c r="M450" s="10"/>
      <c r="N450">
        <f t="shared" si="86"/>
        <v>25031.688141321112</v>
      </c>
      <c r="O450">
        <f t="shared" si="87"/>
        <v>-24184.155929339449</v>
      </c>
      <c r="P450">
        <f t="shared" si="84"/>
        <v>0</v>
      </c>
      <c r="Q450">
        <f t="shared" si="88"/>
        <v>0</v>
      </c>
      <c r="S450">
        <f t="shared" si="89"/>
        <v>0</v>
      </c>
      <c r="T450">
        <f t="shared" si="85"/>
        <v>24184.155929339449</v>
      </c>
    </row>
    <row r="451" spans="1:20">
      <c r="A451" s="7">
        <v>36735</v>
      </c>
      <c r="B451" s="6">
        <v>0</v>
      </c>
      <c r="C451" s="8">
        <v>0</v>
      </c>
      <c r="D451" s="9">
        <v>0.105</v>
      </c>
      <c r="E451" s="10">
        <v>1.3844652081839903</v>
      </c>
      <c r="F451" s="10">
        <f t="shared" si="78"/>
        <v>3.0187526793019797</v>
      </c>
      <c r="G451" s="10">
        <f t="shared" si="79"/>
        <v>0.105</v>
      </c>
      <c r="H451" s="10">
        <f t="shared" si="90"/>
        <v>0.05</v>
      </c>
      <c r="I451" s="10">
        <f t="shared" si="80"/>
        <v>0</v>
      </c>
      <c r="J451" s="10">
        <f t="shared" si="81"/>
        <v>3.3678721751080953</v>
      </c>
      <c r="K451" s="10">
        <f t="shared" si="82"/>
        <v>3.2628721751080954</v>
      </c>
      <c r="L451" s="10">
        <f t="shared" si="83"/>
        <v>281912.15592933941</v>
      </c>
      <c r="M451" s="10"/>
      <c r="N451">
        <f t="shared" si="86"/>
        <v>847.53221198166284</v>
      </c>
      <c r="O451">
        <f t="shared" si="87"/>
        <v>-281912.15592933941</v>
      </c>
      <c r="P451">
        <f t="shared" si="84"/>
        <v>0</v>
      </c>
      <c r="Q451">
        <f t="shared" si="88"/>
        <v>0</v>
      </c>
      <c r="S451">
        <f t="shared" si="89"/>
        <v>0</v>
      </c>
      <c r="T451">
        <f t="shared" si="85"/>
        <v>281912.15592933941</v>
      </c>
    </row>
    <row r="452" spans="1:20">
      <c r="A452" s="7">
        <v>36736</v>
      </c>
      <c r="B452" s="6">
        <v>1.45</v>
      </c>
      <c r="C452" s="8">
        <v>0</v>
      </c>
      <c r="D452" s="9">
        <v>0.105</v>
      </c>
      <c r="E452" s="10">
        <v>1.3844652081839903</v>
      </c>
      <c r="F452" s="10">
        <f t="shared" si="78"/>
        <v>3.0187526793019797</v>
      </c>
      <c r="G452" s="10">
        <f t="shared" si="79"/>
        <v>0.105</v>
      </c>
      <c r="H452" s="10">
        <f t="shared" si="90"/>
        <v>0.36249999999999999</v>
      </c>
      <c r="I452" s="10">
        <f t="shared" si="80"/>
        <v>0</v>
      </c>
      <c r="J452" s="10">
        <f t="shared" si="81"/>
        <v>3.3678721751080953</v>
      </c>
      <c r="K452" s="10">
        <f t="shared" si="82"/>
        <v>3.2628721751080954</v>
      </c>
      <c r="L452" s="10">
        <f t="shared" si="83"/>
        <v>281912.15592933941</v>
      </c>
      <c r="M452" s="10"/>
      <c r="N452">
        <f t="shared" si="86"/>
        <v>0</v>
      </c>
      <c r="O452">
        <f t="shared" si="87"/>
        <v>-281912.15592933941</v>
      </c>
      <c r="P452">
        <f t="shared" si="84"/>
        <v>0</v>
      </c>
      <c r="Q452">
        <f t="shared" si="88"/>
        <v>281912.15592933941</v>
      </c>
      <c r="S452">
        <f t="shared" si="89"/>
        <v>0</v>
      </c>
      <c r="T452">
        <f t="shared" si="85"/>
        <v>281912.15592933941</v>
      </c>
    </row>
    <row r="453" spans="1:20">
      <c r="A453" s="7">
        <v>36737</v>
      </c>
      <c r="B453" s="6">
        <v>0</v>
      </c>
      <c r="C453" s="8">
        <v>0</v>
      </c>
      <c r="D453" s="9">
        <v>0.105</v>
      </c>
      <c r="E453" s="10">
        <v>1.3844652081839903</v>
      </c>
      <c r="F453" s="10">
        <f t="shared" si="78"/>
        <v>3.0187526793019797</v>
      </c>
      <c r="G453" s="10">
        <f t="shared" si="79"/>
        <v>0.105</v>
      </c>
      <c r="H453" s="10">
        <f t="shared" si="90"/>
        <v>0.36249999999999999</v>
      </c>
      <c r="I453" s="10">
        <f t="shared" si="80"/>
        <v>0</v>
      </c>
      <c r="J453" s="10">
        <f t="shared" si="81"/>
        <v>3.3678721751080953</v>
      </c>
      <c r="K453" s="10">
        <f t="shared" si="82"/>
        <v>3.2628721751080954</v>
      </c>
      <c r="L453" s="10">
        <f t="shared" si="83"/>
        <v>281912.15592933941</v>
      </c>
      <c r="M453" s="10"/>
      <c r="N453">
        <f t="shared" si="86"/>
        <v>0</v>
      </c>
      <c r="O453">
        <f t="shared" si="87"/>
        <v>-281912.15592933941</v>
      </c>
      <c r="P453">
        <f t="shared" si="84"/>
        <v>0</v>
      </c>
      <c r="Q453">
        <f t="shared" si="88"/>
        <v>281912.15592933941</v>
      </c>
      <c r="S453">
        <f t="shared" si="89"/>
        <v>0</v>
      </c>
      <c r="T453">
        <f t="shared" si="85"/>
        <v>281912.15592933941</v>
      </c>
    </row>
    <row r="454" spans="1:20">
      <c r="A454" s="7">
        <v>36738</v>
      </c>
      <c r="B454" s="6">
        <v>0</v>
      </c>
      <c r="C454" s="8">
        <v>0</v>
      </c>
      <c r="D454" s="9">
        <v>0.105</v>
      </c>
      <c r="E454" s="10">
        <v>1.3844652081839903</v>
      </c>
      <c r="F454" s="10">
        <f t="shared" si="78"/>
        <v>3.0187526793019797</v>
      </c>
      <c r="G454" s="10">
        <f t="shared" si="79"/>
        <v>0.105</v>
      </c>
      <c r="H454" s="10">
        <f t="shared" si="90"/>
        <v>0.36249999999999999</v>
      </c>
      <c r="I454" s="10">
        <f t="shared" si="80"/>
        <v>0</v>
      </c>
      <c r="J454" s="10">
        <f t="shared" si="81"/>
        <v>3.3678721751080953</v>
      </c>
      <c r="K454" s="10">
        <f t="shared" si="82"/>
        <v>3.2628721751080954</v>
      </c>
      <c r="L454" s="10">
        <f t="shared" si="83"/>
        <v>281912.15592933941</v>
      </c>
      <c r="M454" s="10"/>
      <c r="N454">
        <f t="shared" si="86"/>
        <v>0</v>
      </c>
      <c r="O454">
        <f t="shared" si="87"/>
        <v>-281912.15592933941</v>
      </c>
      <c r="P454">
        <f t="shared" si="84"/>
        <v>0</v>
      </c>
      <c r="Q454">
        <f t="shared" si="88"/>
        <v>281912.15592933941</v>
      </c>
      <c r="S454">
        <f t="shared" si="89"/>
        <v>0</v>
      </c>
      <c r="T454">
        <f t="shared" si="85"/>
        <v>281912.15592933941</v>
      </c>
    </row>
    <row r="455" spans="1:20">
      <c r="A455" s="7">
        <v>36739</v>
      </c>
      <c r="B455" s="6">
        <v>0</v>
      </c>
      <c r="C455" s="8">
        <v>0</v>
      </c>
      <c r="D455" s="9">
        <v>2.7038425925925926</v>
      </c>
      <c r="E455" s="10">
        <v>0.98890372013142169</v>
      </c>
      <c r="F455" s="10">
        <f t="shared" ref="F455:F518" si="91">+E455/0.55+160/96/1000*2600*10000/86400</f>
        <v>2.2995499737518554</v>
      </c>
      <c r="G455" s="10">
        <f t="shared" ref="G455:G518" si="92">IF(C455&lt;25,D455,0)</f>
        <v>2.7038425925925926</v>
      </c>
      <c r="H455" s="10">
        <f t="shared" si="90"/>
        <v>0.36249999999999999</v>
      </c>
      <c r="I455" s="10">
        <f t="shared" ref="I455:I518" si="93">IF(H455&gt;3,B455,0)</f>
        <v>0</v>
      </c>
      <c r="J455" s="10">
        <f t="shared" ref="J455:J518" si="94">IF(((E455-I455)+(160/96/1000*2600*10000/86400))/0.56&lt;0,0,((E455-I455)+(160/96/1000*2600*10000/86400))/0.56)</f>
        <v>2.6615123750142224</v>
      </c>
      <c r="K455" s="10">
        <f t="shared" ref="K455:K518" si="95">IF(G455-J455&lt;0,+J455-G455,0)</f>
        <v>0</v>
      </c>
      <c r="L455" s="10">
        <f t="shared" ref="L455:L518" si="96">+K455*86400</f>
        <v>0</v>
      </c>
      <c r="M455" s="10"/>
      <c r="N455">
        <f t="shared" si="86"/>
        <v>0</v>
      </c>
      <c r="O455">
        <f t="shared" si="87"/>
        <v>3657.3307987711842</v>
      </c>
      <c r="P455">
        <f t="shared" ref="P455:P518" si="97">+I455/1000*970000000*0.3</f>
        <v>0</v>
      </c>
      <c r="Q455">
        <f t="shared" si="88"/>
        <v>0</v>
      </c>
      <c r="S455">
        <f t="shared" si="89"/>
        <v>0</v>
      </c>
      <c r="T455">
        <f t="shared" ref="T455:T518" si="98">IF(S455=0,L455,0)</f>
        <v>0</v>
      </c>
    </row>
    <row r="456" spans="1:20">
      <c r="A456" s="7">
        <v>36740</v>
      </c>
      <c r="B456" s="6">
        <v>0</v>
      </c>
      <c r="C456" s="8">
        <v>0</v>
      </c>
      <c r="D456" s="9">
        <v>3.3692129629629628</v>
      </c>
      <c r="E456" s="10">
        <v>0.98890372013142169</v>
      </c>
      <c r="F456" s="10">
        <f t="shared" si="91"/>
        <v>2.2995499737518554</v>
      </c>
      <c r="G456" s="10">
        <f t="shared" si="92"/>
        <v>3.3692129629629628</v>
      </c>
      <c r="H456" s="10">
        <f t="shared" si="90"/>
        <v>0</v>
      </c>
      <c r="I456" s="10">
        <f t="shared" si="93"/>
        <v>0</v>
      </c>
      <c r="J456" s="10">
        <f t="shared" si="94"/>
        <v>2.6615123750142224</v>
      </c>
      <c r="K456" s="10">
        <f t="shared" si="95"/>
        <v>0</v>
      </c>
      <c r="L456" s="10">
        <f t="shared" si="96"/>
        <v>0</v>
      </c>
      <c r="M456" s="10"/>
      <c r="N456">
        <f t="shared" ref="N456:N519" si="99">IF(N455+O455+P455&lt;1000000,IF(N455+O455+P455&lt;0,0,N455+O455+P455),1000000)</f>
        <v>3657.3307987711842</v>
      </c>
      <c r="O456">
        <f t="shared" ref="O456:O519" si="100">+(G456-J456)*86400</f>
        <v>61145.330798771167</v>
      </c>
      <c r="P456">
        <f t="shared" si="97"/>
        <v>0</v>
      </c>
      <c r="Q456">
        <f t="shared" ref="Q456:Q519" si="101">IF(N456=0,L456,0)</f>
        <v>0</v>
      </c>
      <c r="S456">
        <f t="shared" ref="S456:S519" si="102">IF(S455-L455+P455&lt;1000000,IF(S455-L455+P455&lt;0,0,S455-L455+P455),1000000)</f>
        <v>0</v>
      </c>
      <c r="T456">
        <f t="shared" si="98"/>
        <v>0</v>
      </c>
    </row>
    <row r="457" spans="1:20">
      <c r="A457" s="7">
        <v>36741</v>
      </c>
      <c r="B457" s="6">
        <v>0.55000000000000004</v>
      </c>
      <c r="C457" s="8">
        <v>0</v>
      </c>
      <c r="D457" s="9">
        <v>2.0659722222222223</v>
      </c>
      <c r="E457" s="10">
        <v>0.98890372013142169</v>
      </c>
      <c r="F457" s="10">
        <f t="shared" si="91"/>
        <v>2.2995499737518554</v>
      </c>
      <c r="G457" s="10">
        <f t="shared" si="92"/>
        <v>2.0659722222222223</v>
      </c>
      <c r="H457" s="10">
        <f t="shared" si="90"/>
        <v>0.13750000000000001</v>
      </c>
      <c r="I457" s="10">
        <f t="shared" si="93"/>
        <v>0</v>
      </c>
      <c r="J457" s="10">
        <f t="shared" si="94"/>
        <v>2.6615123750142224</v>
      </c>
      <c r="K457" s="10">
        <f t="shared" si="95"/>
        <v>0.59554015279200012</v>
      </c>
      <c r="L457" s="10">
        <f t="shared" si="96"/>
        <v>51454.669201228811</v>
      </c>
      <c r="M457" s="10"/>
      <c r="N457">
        <f t="shared" si="99"/>
        <v>64802.661597542348</v>
      </c>
      <c r="O457">
        <f t="shared" si="100"/>
        <v>-51454.669201228811</v>
      </c>
      <c r="P457">
        <f t="shared" si="97"/>
        <v>0</v>
      </c>
      <c r="Q457">
        <f t="shared" si="101"/>
        <v>0</v>
      </c>
      <c r="S457">
        <f t="shared" si="102"/>
        <v>0</v>
      </c>
      <c r="T457">
        <f t="shared" si="98"/>
        <v>51454.669201228811</v>
      </c>
    </row>
    <row r="458" spans="1:20">
      <c r="A458" s="7">
        <v>36742</v>
      </c>
      <c r="B458" s="6">
        <v>2.35</v>
      </c>
      <c r="C458" s="8">
        <v>0</v>
      </c>
      <c r="D458" s="9">
        <v>1.3541666666666667</v>
      </c>
      <c r="E458" s="10">
        <v>0.98890372013142169</v>
      </c>
      <c r="F458" s="10">
        <f t="shared" si="91"/>
        <v>2.2995499737518554</v>
      </c>
      <c r="G458" s="10">
        <f t="shared" si="92"/>
        <v>1.3541666666666667</v>
      </c>
      <c r="H458" s="10">
        <f t="shared" ref="H458:H521" si="103">AVERAGE(B455:B458)</f>
        <v>0.72500000000000009</v>
      </c>
      <c r="I458" s="10">
        <f t="shared" si="93"/>
        <v>0</v>
      </c>
      <c r="J458" s="10">
        <f t="shared" si="94"/>
        <v>2.6615123750142224</v>
      </c>
      <c r="K458" s="10">
        <f t="shared" si="95"/>
        <v>1.3073457083475557</v>
      </c>
      <c r="L458" s="10">
        <f t="shared" si="96"/>
        <v>112954.66920122881</v>
      </c>
      <c r="M458" s="10"/>
      <c r="N458">
        <f t="shared" si="99"/>
        <v>13347.992396313537</v>
      </c>
      <c r="O458">
        <f t="shared" si="100"/>
        <v>-112954.66920122881</v>
      </c>
      <c r="P458">
        <f t="shared" si="97"/>
        <v>0</v>
      </c>
      <c r="Q458">
        <f t="shared" si="101"/>
        <v>0</v>
      </c>
      <c r="S458">
        <f t="shared" si="102"/>
        <v>0</v>
      </c>
      <c r="T458">
        <f t="shared" si="98"/>
        <v>112954.66920122881</v>
      </c>
    </row>
    <row r="459" spans="1:20">
      <c r="A459" s="7">
        <v>36743</v>
      </c>
      <c r="B459" s="6">
        <v>10.65</v>
      </c>
      <c r="C459" s="8">
        <v>0</v>
      </c>
      <c r="D459" s="9">
        <v>0.105</v>
      </c>
      <c r="E459" s="10">
        <v>0.98890372013142169</v>
      </c>
      <c r="F459" s="10">
        <f t="shared" si="91"/>
        <v>2.2995499737518554</v>
      </c>
      <c r="G459" s="10">
        <f t="shared" si="92"/>
        <v>0.105</v>
      </c>
      <c r="H459" s="10">
        <f t="shared" si="103"/>
        <v>3.3875000000000002</v>
      </c>
      <c r="I459" s="10">
        <f t="shared" si="93"/>
        <v>10.65</v>
      </c>
      <c r="J459" s="10">
        <f t="shared" si="94"/>
        <v>0</v>
      </c>
      <c r="K459" s="10">
        <f t="shared" si="95"/>
        <v>0</v>
      </c>
      <c r="L459" s="10">
        <f t="shared" si="96"/>
        <v>0</v>
      </c>
      <c r="M459" s="10"/>
      <c r="N459">
        <f t="shared" si="99"/>
        <v>0</v>
      </c>
      <c r="O459">
        <f t="shared" si="100"/>
        <v>9072</v>
      </c>
      <c r="P459">
        <f t="shared" si="97"/>
        <v>3099150</v>
      </c>
      <c r="Q459">
        <f t="shared" si="101"/>
        <v>0</v>
      </c>
      <c r="S459">
        <f t="shared" si="102"/>
        <v>0</v>
      </c>
      <c r="T459">
        <f t="shared" si="98"/>
        <v>0</v>
      </c>
    </row>
    <row r="460" spans="1:20">
      <c r="A460" s="7">
        <v>36744</v>
      </c>
      <c r="B460" s="6">
        <v>21.85</v>
      </c>
      <c r="C460" s="8">
        <v>0</v>
      </c>
      <c r="D460" s="9">
        <v>0.105</v>
      </c>
      <c r="E460" s="10">
        <v>0.98890372013142169</v>
      </c>
      <c r="F460" s="10">
        <f t="shared" si="91"/>
        <v>2.2995499737518554</v>
      </c>
      <c r="G460" s="10">
        <f t="shared" si="92"/>
        <v>0.105</v>
      </c>
      <c r="H460" s="10">
        <f t="shared" si="103"/>
        <v>8.8500000000000014</v>
      </c>
      <c r="I460" s="10">
        <f t="shared" si="93"/>
        <v>21.85</v>
      </c>
      <c r="J460" s="10">
        <f t="shared" si="94"/>
        <v>0</v>
      </c>
      <c r="K460" s="10">
        <f t="shared" si="95"/>
        <v>0</v>
      </c>
      <c r="L460" s="10">
        <f t="shared" si="96"/>
        <v>0</v>
      </c>
      <c r="M460" s="10"/>
      <c r="N460">
        <f t="shared" si="99"/>
        <v>1000000</v>
      </c>
      <c r="O460">
        <f t="shared" si="100"/>
        <v>9072</v>
      </c>
      <c r="P460">
        <f t="shared" si="97"/>
        <v>6358350</v>
      </c>
      <c r="Q460">
        <f t="shared" si="101"/>
        <v>0</v>
      </c>
      <c r="S460">
        <f t="shared" si="102"/>
        <v>1000000</v>
      </c>
      <c r="T460">
        <f t="shared" si="98"/>
        <v>0</v>
      </c>
    </row>
    <row r="461" spans="1:20">
      <c r="A461" s="7">
        <v>36745</v>
      </c>
      <c r="B461" s="6">
        <v>0</v>
      </c>
      <c r="C461" s="8">
        <v>0</v>
      </c>
      <c r="D461" s="9">
        <v>1.3629166666666668</v>
      </c>
      <c r="E461" s="10">
        <v>0.98890372013142169</v>
      </c>
      <c r="F461" s="10">
        <f t="shared" si="91"/>
        <v>2.2995499737518554</v>
      </c>
      <c r="G461" s="10">
        <f t="shared" si="92"/>
        <v>1.3629166666666668</v>
      </c>
      <c r="H461" s="10">
        <f t="shared" si="103"/>
        <v>8.7125000000000004</v>
      </c>
      <c r="I461" s="10">
        <f t="shared" si="93"/>
        <v>0</v>
      </c>
      <c r="J461" s="10">
        <f t="shared" si="94"/>
        <v>2.6615123750142224</v>
      </c>
      <c r="K461" s="10">
        <f t="shared" si="95"/>
        <v>1.2985957083475557</v>
      </c>
      <c r="L461" s="10">
        <f t="shared" si="96"/>
        <v>112198.66920122881</v>
      </c>
      <c r="M461" s="10"/>
      <c r="N461">
        <f t="shared" si="99"/>
        <v>1000000</v>
      </c>
      <c r="O461">
        <f t="shared" si="100"/>
        <v>-112198.66920122881</v>
      </c>
      <c r="P461">
        <f t="shared" si="97"/>
        <v>0</v>
      </c>
      <c r="Q461">
        <f t="shared" si="101"/>
        <v>0</v>
      </c>
      <c r="S461">
        <f t="shared" si="102"/>
        <v>1000000</v>
      </c>
      <c r="T461">
        <f t="shared" si="98"/>
        <v>0</v>
      </c>
    </row>
    <row r="462" spans="1:20">
      <c r="A462" s="7">
        <v>36746</v>
      </c>
      <c r="B462" s="6">
        <v>0</v>
      </c>
      <c r="C462" s="8">
        <v>0</v>
      </c>
      <c r="D462" s="9">
        <v>0.59259259259259256</v>
      </c>
      <c r="E462" s="10">
        <v>0.98890372013142169</v>
      </c>
      <c r="F462" s="10">
        <f t="shared" si="91"/>
        <v>2.2995499737518554</v>
      </c>
      <c r="G462" s="10">
        <f t="shared" si="92"/>
        <v>0.59259259259259256</v>
      </c>
      <c r="H462" s="10">
        <f t="shared" si="103"/>
        <v>8.125</v>
      </c>
      <c r="I462" s="10">
        <f t="shared" si="93"/>
        <v>0</v>
      </c>
      <c r="J462" s="10">
        <f t="shared" si="94"/>
        <v>2.6615123750142224</v>
      </c>
      <c r="K462" s="10">
        <f t="shared" si="95"/>
        <v>2.0689197824216299</v>
      </c>
      <c r="L462" s="10">
        <f t="shared" si="96"/>
        <v>178754.66920122883</v>
      </c>
      <c r="M462" s="10"/>
      <c r="N462">
        <f t="shared" si="99"/>
        <v>887801.33079877123</v>
      </c>
      <c r="O462">
        <f t="shared" si="100"/>
        <v>-178754.66920122883</v>
      </c>
      <c r="P462">
        <f t="shared" si="97"/>
        <v>0</v>
      </c>
      <c r="Q462">
        <f t="shared" si="101"/>
        <v>0</v>
      </c>
      <c r="S462">
        <f t="shared" si="102"/>
        <v>887801.33079877123</v>
      </c>
      <c r="T462">
        <f t="shared" si="98"/>
        <v>0</v>
      </c>
    </row>
    <row r="463" spans="1:20">
      <c r="A463" s="7">
        <v>36747</v>
      </c>
      <c r="B463" s="6">
        <v>0</v>
      </c>
      <c r="C463" s="8">
        <v>0</v>
      </c>
      <c r="D463" s="9">
        <v>0.35995370370370372</v>
      </c>
      <c r="E463" s="10">
        <v>0.98890372013142169</v>
      </c>
      <c r="F463" s="10">
        <f t="shared" si="91"/>
        <v>2.2995499737518554</v>
      </c>
      <c r="G463" s="10">
        <f t="shared" si="92"/>
        <v>0.35995370370370372</v>
      </c>
      <c r="H463" s="10">
        <f t="shared" si="103"/>
        <v>5.4625000000000004</v>
      </c>
      <c r="I463" s="10">
        <f t="shared" si="93"/>
        <v>0</v>
      </c>
      <c r="J463" s="10">
        <f t="shared" si="94"/>
        <v>2.6615123750142224</v>
      </c>
      <c r="K463" s="10">
        <f t="shared" si="95"/>
        <v>2.3015586713105187</v>
      </c>
      <c r="L463" s="10">
        <f t="shared" si="96"/>
        <v>198854.66920122883</v>
      </c>
      <c r="M463" s="10"/>
      <c r="N463">
        <f t="shared" si="99"/>
        <v>709046.66159754246</v>
      </c>
      <c r="O463">
        <f t="shared" si="100"/>
        <v>-198854.66920122883</v>
      </c>
      <c r="P463">
        <f t="shared" si="97"/>
        <v>0</v>
      </c>
      <c r="Q463">
        <f t="shared" si="101"/>
        <v>0</v>
      </c>
      <c r="S463">
        <f t="shared" si="102"/>
        <v>709046.66159754246</v>
      </c>
      <c r="T463">
        <f t="shared" si="98"/>
        <v>0</v>
      </c>
    </row>
    <row r="464" spans="1:20">
      <c r="A464" s="7">
        <v>36748</v>
      </c>
      <c r="B464" s="6">
        <v>0</v>
      </c>
      <c r="C464" s="8">
        <v>0</v>
      </c>
      <c r="D464" s="9">
        <v>2.1296296296296298</v>
      </c>
      <c r="E464" s="10">
        <v>0.98890372013142169</v>
      </c>
      <c r="F464" s="10">
        <f t="shared" si="91"/>
        <v>2.2995499737518554</v>
      </c>
      <c r="G464" s="10">
        <f t="shared" si="92"/>
        <v>2.1296296296296298</v>
      </c>
      <c r="H464" s="10">
        <f t="shared" si="103"/>
        <v>0</v>
      </c>
      <c r="I464" s="10">
        <f t="shared" si="93"/>
        <v>0</v>
      </c>
      <c r="J464" s="10">
        <f t="shared" si="94"/>
        <v>2.6615123750142224</v>
      </c>
      <c r="K464" s="10">
        <f t="shared" si="95"/>
        <v>0.53188274538459268</v>
      </c>
      <c r="L464" s="10">
        <f t="shared" si="96"/>
        <v>45954.669201228811</v>
      </c>
      <c r="M464" s="10"/>
      <c r="N464">
        <f t="shared" si="99"/>
        <v>510191.99239631364</v>
      </c>
      <c r="O464">
        <f t="shared" si="100"/>
        <v>-45954.669201228811</v>
      </c>
      <c r="P464">
        <f t="shared" si="97"/>
        <v>0</v>
      </c>
      <c r="Q464">
        <f t="shared" si="101"/>
        <v>0</v>
      </c>
      <c r="S464">
        <f t="shared" si="102"/>
        <v>510191.99239631364</v>
      </c>
      <c r="T464">
        <f t="shared" si="98"/>
        <v>0</v>
      </c>
    </row>
    <row r="465" spans="1:20">
      <c r="A465" s="7">
        <v>36749</v>
      </c>
      <c r="B465" s="6">
        <v>0</v>
      </c>
      <c r="C465" s="8">
        <v>0</v>
      </c>
      <c r="D465" s="9">
        <v>2.3101851851851851</v>
      </c>
      <c r="E465" s="10">
        <v>0.98890372013142169</v>
      </c>
      <c r="F465" s="10">
        <f t="shared" si="91"/>
        <v>2.2995499737518554</v>
      </c>
      <c r="G465" s="10">
        <f t="shared" si="92"/>
        <v>2.3101851851851851</v>
      </c>
      <c r="H465" s="10">
        <f t="shared" si="103"/>
        <v>0</v>
      </c>
      <c r="I465" s="10">
        <f t="shared" si="93"/>
        <v>0</v>
      </c>
      <c r="J465" s="10">
        <f t="shared" si="94"/>
        <v>2.6615123750142224</v>
      </c>
      <c r="K465" s="10">
        <f t="shared" si="95"/>
        <v>0.35132718982903732</v>
      </c>
      <c r="L465" s="10">
        <f t="shared" si="96"/>
        <v>30354.669201228826</v>
      </c>
      <c r="M465" s="10"/>
      <c r="N465">
        <f t="shared" si="99"/>
        <v>464237.32319508481</v>
      </c>
      <c r="O465">
        <f t="shared" si="100"/>
        <v>-30354.669201228826</v>
      </c>
      <c r="P465">
        <f t="shared" si="97"/>
        <v>0</v>
      </c>
      <c r="Q465">
        <f t="shared" si="101"/>
        <v>0</v>
      </c>
      <c r="S465">
        <f t="shared" si="102"/>
        <v>464237.32319508481</v>
      </c>
      <c r="T465">
        <f t="shared" si="98"/>
        <v>0</v>
      </c>
    </row>
    <row r="466" spans="1:20">
      <c r="A466" s="7">
        <v>36750</v>
      </c>
      <c r="B466" s="6">
        <v>0</v>
      </c>
      <c r="C466" s="8">
        <v>0</v>
      </c>
      <c r="D466" s="9">
        <v>1.5011574074074074</v>
      </c>
      <c r="E466" s="10">
        <v>0.98890372013142169</v>
      </c>
      <c r="F466" s="10">
        <f t="shared" si="91"/>
        <v>2.2995499737518554</v>
      </c>
      <c r="G466" s="10">
        <f t="shared" si="92"/>
        <v>1.5011574074074074</v>
      </c>
      <c r="H466" s="10">
        <f t="shared" si="103"/>
        <v>0</v>
      </c>
      <c r="I466" s="10">
        <f t="shared" si="93"/>
        <v>0</v>
      </c>
      <c r="J466" s="10">
        <f t="shared" si="94"/>
        <v>2.6615123750142224</v>
      </c>
      <c r="K466" s="10">
        <f t="shared" si="95"/>
        <v>1.160354967606815</v>
      </c>
      <c r="L466" s="10">
        <f t="shared" si="96"/>
        <v>100254.66920122881</v>
      </c>
      <c r="M466" s="10"/>
      <c r="N466">
        <f t="shared" si="99"/>
        <v>433882.65399385599</v>
      </c>
      <c r="O466">
        <f t="shared" si="100"/>
        <v>-100254.66920122881</v>
      </c>
      <c r="P466">
        <f t="shared" si="97"/>
        <v>0</v>
      </c>
      <c r="Q466">
        <f t="shared" si="101"/>
        <v>0</v>
      </c>
      <c r="S466">
        <f t="shared" si="102"/>
        <v>433882.65399385599</v>
      </c>
      <c r="T466">
        <f t="shared" si="98"/>
        <v>0</v>
      </c>
    </row>
    <row r="467" spans="1:20">
      <c r="A467" s="7">
        <v>36751</v>
      </c>
      <c r="B467" s="6">
        <v>0</v>
      </c>
      <c r="C467" s="8">
        <v>0</v>
      </c>
      <c r="D467" s="9">
        <v>0.105</v>
      </c>
      <c r="E467" s="10">
        <v>0.98890372013142169</v>
      </c>
      <c r="F467" s="10">
        <f t="shared" si="91"/>
        <v>2.2995499737518554</v>
      </c>
      <c r="G467" s="10">
        <f t="shared" si="92"/>
        <v>0.105</v>
      </c>
      <c r="H467" s="10">
        <f t="shared" si="103"/>
        <v>0</v>
      </c>
      <c r="I467" s="10">
        <f t="shared" si="93"/>
        <v>0</v>
      </c>
      <c r="J467" s="10">
        <f t="shared" si="94"/>
        <v>2.6615123750142224</v>
      </c>
      <c r="K467" s="10">
        <f t="shared" si="95"/>
        <v>2.5565123750142225</v>
      </c>
      <c r="L467" s="10">
        <f t="shared" si="96"/>
        <v>220882.66920122883</v>
      </c>
      <c r="M467" s="10"/>
      <c r="N467">
        <f t="shared" si="99"/>
        <v>333627.98479262716</v>
      </c>
      <c r="O467">
        <f t="shared" si="100"/>
        <v>-220882.66920122883</v>
      </c>
      <c r="P467">
        <f t="shared" si="97"/>
        <v>0</v>
      </c>
      <c r="Q467">
        <f t="shared" si="101"/>
        <v>0</v>
      </c>
      <c r="S467">
        <f t="shared" si="102"/>
        <v>333627.98479262716</v>
      </c>
      <c r="T467">
        <f t="shared" si="98"/>
        <v>0</v>
      </c>
    </row>
    <row r="468" spans="1:20">
      <c r="A468" s="7">
        <v>36752</v>
      </c>
      <c r="B468" s="6">
        <v>0</v>
      </c>
      <c r="C468" s="8">
        <v>0</v>
      </c>
      <c r="D468" s="9">
        <v>0.105</v>
      </c>
      <c r="E468" s="10">
        <v>0.98890372013142169</v>
      </c>
      <c r="F468" s="10">
        <f t="shared" si="91"/>
        <v>2.2995499737518554</v>
      </c>
      <c r="G468" s="10">
        <f t="shared" si="92"/>
        <v>0.105</v>
      </c>
      <c r="H468" s="10">
        <f t="shared" si="103"/>
        <v>0</v>
      </c>
      <c r="I468" s="10">
        <f t="shared" si="93"/>
        <v>0</v>
      </c>
      <c r="J468" s="10">
        <f t="shared" si="94"/>
        <v>2.6615123750142224</v>
      </c>
      <c r="K468" s="10">
        <f t="shared" si="95"/>
        <v>2.5565123750142225</v>
      </c>
      <c r="L468" s="10">
        <f t="shared" si="96"/>
        <v>220882.66920122883</v>
      </c>
      <c r="M468" s="10"/>
      <c r="N468">
        <f t="shared" si="99"/>
        <v>112745.31559139834</v>
      </c>
      <c r="O468">
        <f t="shared" si="100"/>
        <v>-220882.66920122883</v>
      </c>
      <c r="P468">
        <f t="shared" si="97"/>
        <v>0</v>
      </c>
      <c r="Q468">
        <f t="shared" si="101"/>
        <v>0</v>
      </c>
      <c r="S468">
        <f t="shared" si="102"/>
        <v>112745.31559139834</v>
      </c>
      <c r="T468">
        <f t="shared" si="98"/>
        <v>0</v>
      </c>
    </row>
    <row r="469" spans="1:20">
      <c r="A469" s="7">
        <v>36753</v>
      </c>
      <c r="B469" s="6">
        <v>0</v>
      </c>
      <c r="C469" s="8">
        <v>0</v>
      </c>
      <c r="D469" s="9">
        <v>0.105</v>
      </c>
      <c r="E469" s="10">
        <v>0.98890372013142169</v>
      </c>
      <c r="F469" s="10">
        <f t="shared" si="91"/>
        <v>2.2995499737518554</v>
      </c>
      <c r="G469" s="10">
        <f t="shared" si="92"/>
        <v>0.105</v>
      </c>
      <c r="H469" s="10">
        <f t="shared" si="103"/>
        <v>0</v>
      </c>
      <c r="I469" s="10">
        <f t="shared" si="93"/>
        <v>0</v>
      </c>
      <c r="J469" s="10">
        <f t="shared" si="94"/>
        <v>2.6615123750142224</v>
      </c>
      <c r="K469" s="10">
        <f t="shared" si="95"/>
        <v>2.5565123750142225</v>
      </c>
      <c r="L469" s="10">
        <f t="shared" si="96"/>
        <v>220882.66920122883</v>
      </c>
      <c r="M469" s="10"/>
      <c r="N469">
        <f t="shared" si="99"/>
        <v>0</v>
      </c>
      <c r="O469">
        <f t="shared" si="100"/>
        <v>-220882.66920122883</v>
      </c>
      <c r="P469">
        <f t="shared" si="97"/>
        <v>0</v>
      </c>
      <c r="Q469">
        <f t="shared" si="101"/>
        <v>220882.66920122883</v>
      </c>
      <c r="S469">
        <f t="shared" si="102"/>
        <v>0</v>
      </c>
      <c r="T469">
        <f t="shared" si="98"/>
        <v>220882.66920122883</v>
      </c>
    </row>
    <row r="470" spans="1:20">
      <c r="A470" s="7">
        <v>36754</v>
      </c>
      <c r="B470" s="6">
        <v>0</v>
      </c>
      <c r="C470" s="8">
        <v>0</v>
      </c>
      <c r="D470" s="9">
        <v>0.105</v>
      </c>
      <c r="E470" s="10">
        <v>0.98890372013142169</v>
      </c>
      <c r="F470" s="10">
        <f t="shared" si="91"/>
        <v>2.2995499737518554</v>
      </c>
      <c r="G470" s="10">
        <f t="shared" si="92"/>
        <v>0.105</v>
      </c>
      <c r="H470" s="10">
        <f t="shared" si="103"/>
        <v>0</v>
      </c>
      <c r="I470" s="10">
        <f t="shared" si="93"/>
        <v>0</v>
      </c>
      <c r="J470" s="10">
        <f t="shared" si="94"/>
        <v>2.6615123750142224</v>
      </c>
      <c r="K470" s="10">
        <f t="shared" si="95"/>
        <v>2.5565123750142225</v>
      </c>
      <c r="L470" s="10">
        <f t="shared" si="96"/>
        <v>220882.66920122883</v>
      </c>
      <c r="M470" s="10"/>
      <c r="N470">
        <f t="shared" si="99"/>
        <v>0</v>
      </c>
      <c r="O470">
        <f t="shared" si="100"/>
        <v>-220882.66920122883</v>
      </c>
      <c r="P470">
        <f t="shared" si="97"/>
        <v>0</v>
      </c>
      <c r="Q470">
        <f t="shared" si="101"/>
        <v>220882.66920122883</v>
      </c>
      <c r="S470">
        <f t="shared" si="102"/>
        <v>0</v>
      </c>
      <c r="T470">
        <f t="shared" si="98"/>
        <v>220882.66920122883</v>
      </c>
    </row>
    <row r="471" spans="1:20">
      <c r="A471" s="7">
        <v>36755</v>
      </c>
      <c r="B471" s="6">
        <v>0</v>
      </c>
      <c r="C471" s="8">
        <v>0</v>
      </c>
      <c r="D471" s="9">
        <v>1.7385648148148147</v>
      </c>
      <c r="E471" s="10">
        <v>0.98890372013142169</v>
      </c>
      <c r="F471" s="10">
        <f t="shared" si="91"/>
        <v>2.2995499737518554</v>
      </c>
      <c r="G471" s="10">
        <f t="shared" si="92"/>
        <v>1.7385648148148147</v>
      </c>
      <c r="H471" s="10">
        <f t="shared" si="103"/>
        <v>0</v>
      </c>
      <c r="I471" s="10">
        <f t="shared" si="93"/>
        <v>0</v>
      </c>
      <c r="J471" s="10">
        <f t="shared" si="94"/>
        <v>2.6615123750142224</v>
      </c>
      <c r="K471" s="10">
        <f t="shared" si="95"/>
        <v>0.92294756019940771</v>
      </c>
      <c r="L471" s="10">
        <f t="shared" si="96"/>
        <v>79742.669201228826</v>
      </c>
      <c r="M471" s="10"/>
      <c r="N471">
        <f t="shared" si="99"/>
        <v>0</v>
      </c>
      <c r="O471">
        <f t="shared" si="100"/>
        <v>-79742.669201228826</v>
      </c>
      <c r="P471">
        <f t="shared" si="97"/>
        <v>0</v>
      </c>
      <c r="Q471">
        <f t="shared" si="101"/>
        <v>79742.669201228826</v>
      </c>
      <c r="S471">
        <f t="shared" si="102"/>
        <v>0</v>
      </c>
      <c r="T471">
        <f t="shared" si="98"/>
        <v>79742.669201228826</v>
      </c>
    </row>
    <row r="472" spans="1:20">
      <c r="A472" s="7">
        <v>36756</v>
      </c>
      <c r="B472" s="6">
        <v>0</v>
      </c>
      <c r="C472" s="8">
        <v>0</v>
      </c>
      <c r="D472" s="9">
        <v>1.6724537037037037</v>
      </c>
      <c r="E472" s="10">
        <v>0.98890372013142169</v>
      </c>
      <c r="F472" s="10">
        <f t="shared" si="91"/>
        <v>2.2995499737518554</v>
      </c>
      <c r="G472" s="10">
        <f t="shared" si="92"/>
        <v>1.6724537037037037</v>
      </c>
      <c r="H472" s="10">
        <f t="shared" si="103"/>
        <v>0</v>
      </c>
      <c r="I472" s="10">
        <f t="shared" si="93"/>
        <v>0</v>
      </c>
      <c r="J472" s="10">
        <f t="shared" si="94"/>
        <v>2.6615123750142224</v>
      </c>
      <c r="K472" s="10">
        <f t="shared" si="95"/>
        <v>0.98905867131051872</v>
      </c>
      <c r="L472" s="10">
        <f t="shared" si="96"/>
        <v>85454.669201228811</v>
      </c>
      <c r="M472" s="10"/>
      <c r="N472">
        <f t="shared" si="99"/>
        <v>0</v>
      </c>
      <c r="O472">
        <f t="shared" si="100"/>
        <v>-85454.669201228811</v>
      </c>
      <c r="P472">
        <f t="shared" si="97"/>
        <v>0</v>
      </c>
      <c r="Q472">
        <f t="shared" si="101"/>
        <v>85454.669201228811</v>
      </c>
      <c r="S472">
        <f t="shared" si="102"/>
        <v>0</v>
      </c>
      <c r="T472">
        <f t="shared" si="98"/>
        <v>85454.669201228811</v>
      </c>
    </row>
    <row r="473" spans="1:20">
      <c r="A473" s="7">
        <v>36757</v>
      </c>
      <c r="B473" s="6">
        <v>0</v>
      </c>
      <c r="C473" s="8">
        <v>0</v>
      </c>
      <c r="D473" s="9">
        <v>1.2928240740740742</v>
      </c>
      <c r="E473" s="10">
        <v>0.98890372013142169</v>
      </c>
      <c r="F473" s="10">
        <f t="shared" si="91"/>
        <v>2.2995499737518554</v>
      </c>
      <c r="G473" s="10">
        <f t="shared" si="92"/>
        <v>1.2928240740740742</v>
      </c>
      <c r="H473" s="10">
        <f t="shared" si="103"/>
        <v>0</v>
      </c>
      <c r="I473" s="10">
        <f t="shared" si="93"/>
        <v>0</v>
      </c>
      <c r="J473" s="10">
        <f t="shared" si="94"/>
        <v>2.6615123750142224</v>
      </c>
      <c r="K473" s="10">
        <f t="shared" si="95"/>
        <v>1.3686883009401483</v>
      </c>
      <c r="L473" s="10">
        <f t="shared" si="96"/>
        <v>118254.66920122881</v>
      </c>
      <c r="M473" s="10"/>
      <c r="N473">
        <f t="shared" si="99"/>
        <v>0</v>
      </c>
      <c r="O473">
        <f t="shared" si="100"/>
        <v>-118254.66920122881</v>
      </c>
      <c r="P473">
        <f t="shared" si="97"/>
        <v>0</v>
      </c>
      <c r="Q473">
        <f t="shared" si="101"/>
        <v>118254.66920122881</v>
      </c>
      <c r="S473">
        <f t="shared" si="102"/>
        <v>0</v>
      </c>
      <c r="T473">
        <f t="shared" si="98"/>
        <v>118254.66920122881</v>
      </c>
    </row>
    <row r="474" spans="1:20">
      <c r="A474" s="7">
        <v>36758</v>
      </c>
      <c r="B474" s="6">
        <v>0</v>
      </c>
      <c r="C474" s="8">
        <v>0</v>
      </c>
      <c r="D474" s="9">
        <v>1.4618055555555556</v>
      </c>
      <c r="E474" s="10">
        <v>0.98890372013142169</v>
      </c>
      <c r="F474" s="10">
        <f t="shared" si="91"/>
        <v>2.2995499737518554</v>
      </c>
      <c r="G474" s="10">
        <f t="shared" si="92"/>
        <v>1.4618055555555556</v>
      </c>
      <c r="H474" s="10">
        <f t="shared" si="103"/>
        <v>0</v>
      </c>
      <c r="I474" s="10">
        <f t="shared" si="93"/>
        <v>0</v>
      </c>
      <c r="J474" s="10">
        <f t="shared" si="94"/>
        <v>2.6615123750142224</v>
      </c>
      <c r="K474" s="10">
        <f t="shared" si="95"/>
        <v>1.1997068194586669</v>
      </c>
      <c r="L474" s="10">
        <f t="shared" si="96"/>
        <v>103654.66920122881</v>
      </c>
      <c r="M474" s="10"/>
      <c r="N474">
        <f t="shared" si="99"/>
        <v>0</v>
      </c>
      <c r="O474">
        <f t="shared" si="100"/>
        <v>-103654.66920122881</v>
      </c>
      <c r="P474">
        <f t="shared" si="97"/>
        <v>0</v>
      </c>
      <c r="Q474">
        <f t="shared" si="101"/>
        <v>103654.66920122881</v>
      </c>
      <c r="S474">
        <f t="shared" si="102"/>
        <v>0</v>
      </c>
      <c r="T474">
        <f t="shared" si="98"/>
        <v>103654.66920122881</v>
      </c>
    </row>
    <row r="475" spans="1:20">
      <c r="A475" s="7">
        <v>36759</v>
      </c>
      <c r="B475" s="6">
        <v>0</v>
      </c>
      <c r="C475" s="8">
        <v>0</v>
      </c>
      <c r="D475" s="9">
        <v>0.105</v>
      </c>
      <c r="E475" s="10">
        <v>0.98890372013142169</v>
      </c>
      <c r="F475" s="10">
        <f t="shared" si="91"/>
        <v>2.2995499737518554</v>
      </c>
      <c r="G475" s="10">
        <f t="shared" si="92"/>
        <v>0.105</v>
      </c>
      <c r="H475" s="10">
        <f t="shared" si="103"/>
        <v>0</v>
      </c>
      <c r="I475" s="10">
        <f t="shared" si="93"/>
        <v>0</v>
      </c>
      <c r="J475" s="10">
        <f t="shared" si="94"/>
        <v>2.6615123750142224</v>
      </c>
      <c r="K475" s="10">
        <f t="shared" si="95"/>
        <v>2.5565123750142225</v>
      </c>
      <c r="L475" s="10">
        <f t="shared" si="96"/>
        <v>220882.66920122883</v>
      </c>
      <c r="M475" s="10"/>
      <c r="N475">
        <f t="shared" si="99"/>
        <v>0</v>
      </c>
      <c r="O475">
        <f t="shared" si="100"/>
        <v>-220882.66920122883</v>
      </c>
      <c r="P475">
        <f t="shared" si="97"/>
        <v>0</v>
      </c>
      <c r="Q475">
        <f t="shared" si="101"/>
        <v>220882.66920122883</v>
      </c>
      <c r="S475">
        <f t="shared" si="102"/>
        <v>0</v>
      </c>
      <c r="T475">
        <f t="shared" si="98"/>
        <v>220882.66920122883</v>
      </c>
    </row>
    <row r="476" spans="1:20">
      <c r="A476" s="7">
        <v>36760</v>
      </c>
      <c r="B476" s="6">
        <v>0</v>
      </c>
      <c r="C476" s="8">
        <v>0</v>
      </c>
      <c r="D476" s="9">
        <v>0.105</v>
      </c>
      <c r="E476" s="10">
        <v>0.98890372013142169</v>
      </c>
      <c r="F476" s="10">
        <f t="shared" si="91"/>
        <v>2.2995499737518554</v>
      </c>
      <c r="G476" s="10">
        <f t="shared" si="92"/>
        <v>0.105</v>
      </c>
      <c r="H476" s="10">
        <f t="shared" si="103"/>
        <v>0</v>
      </c>
      <c r="I476" s="10">
        <f t="shared" si="93"/>
        <v>0</v>
      </c>
      <c r="J476" s="10">
        <f t="shared" si="94"/>
        <v>2.6615123750142224</v>
      </c>
      <c r="K476" s="10">
        <f t="shared" si="95"/>
        <v>2.5565123750142225</v>
      </c>
      <c r="L476" s="10">
        <f t="shared" si="96"/>
        <v>220882.66920122883</v>
      </c>
      <c r="M476" s="10"/>
      <c r="N476">
        <f t="shared" si="99"/>
        <v>0</v>
      </c>
      <c r="O476">
        <f t="shared" si="100"/>
        <v>-220882.66920122883</v>
      </c>
      <c r="P476">
        <f t="shared" si="97"/>
        <v>0</v>
      </c>
      <c r="Q476">
        <f t="shared" si="101"/>
        <v>220882.66920122883</v>
      </c>
      <c r="S476">
        <f t="shared" si="102"/>
        <v>0</v>
      </c>
      <c r="T476">
        <f t="shared" si="98"/>
        <v>220882.66920122883</v>
      </c>
    </row>
    <row r="477" spans="1:20">
      <c r="A477" s="7">
        <v>36761</v>
      </c>
      <c r="B477" s="6">
        <v>0</v>
      </c>
      <c r="C477" s="8">
        <v>0</v>
      </c>
      <c r="D477" s="9">
        <v>0.105</v>
      </c>
      <c r="E477" s="10">
        <v>0.98890372013142169</v>
      </c>
      <c r="F477" s="10">
        <f t="shared" si="91"/>
        <v>2.2995499737518554</v>
      </c>
      <c r="G477" s="10">
        <f t="shared" si="92"/>
        <v>0.105</v>
      </c>
      <c r="H477" s="10">
        <f t="shared" si="103"/>
        <v>0</v>
      </c>
      <c r="I477" s="10">
        <f t="shared" si="93"/>
        <v>0</v>
      </c>
      <c r="J477" s="10">
        <f t="shared" si="94"/>
        <v>2.6615123750142224</v>
      </c>
      <c r="K477" s="10">
        <f t="shared" si="95"/>
        <v>2.5565123750142225</v>
      </c>
      <c r="L477" s="10">
        <f t="shared" si="96"/>
        <v>220882.66920122883</v>
      </c>
      <c r="M477" s="10"/>
      <c r="N477">
        <f t="shared" si="99"/>
        <v>0</v>
      </c>
      <c r="O477">
        <f t="shared" si="100"/>
        <v>-220882.66920122883</v>
      </c>
      <c r="P477">
        <f t="shared" si="97"/>
        <v>0</v>
      </c>
      <c r="Q477">
        <f t="shared" si="101"/>
        <v>220882.66920122883</v>
      </c>
      <c r="S477">
        <f t="shared" si="102"/>
        <v>0</v>
      </c>
      <c r="T477">
        <f t="shared" si="98"/>
        <v>220882.66920122883</v>
      </c>
    </row>
    <row r="478" spans="1:20">
      <c r="A478" s="7">
        <v>36762</v>
      </c>
      <c r="B478" s="6">
        <v>0</v>
      </c>
      <c r="C478" s="8">
        <v>0</v>
      </c>
      <c r="D478" s="9">
        <v>0.105</v>
      </c>
      <c r="E478" s="10">
        <v>0.98890372013142169</v>
      </c>
      <c r="F478" s="10">
        <f t="shared" si="91"/>
        <v>2.2995499737518554</v>
      </c>
      <c r="G478" s="10">
        <f t="shared" si="92"/>
        <v>0.105</v>
      </c>
      <c r="H478" s="10">
        <f t="shared" si="103"/>
        <v>0</v>
      </c>
      <c r="I478" s="10">
        <f t="shared" si="93"/>
        <v>0</v>
      </c>
      <c r="J478" s="10">
        <f t="shared" si="94"/>
        <v>2.6615123750142224</v>
      </c>
      <c r="K478" s="10">
        <f t="shared" si="95"/>
        <v>2.5565123750142225</v>
      </c>
      <c r="L478" s="10">
        <f t="shared" si="96"/>
        <v>220882.66920122883</v>
      </c>
      <c r="M478" s="10"/>
      <c r="N478">
        <f t="shared" si="99"/>
        <v>0</v>
      </c>
      <c r="O478">
        <f t="shared" si="100"/>
        <v>-220882.66920122883</v>
      </c>
      <c r="P478">
        <f t="shared" si="97"/>
        <v>0</v>
      </c>
      <c r="Q478">
        <f t="shared" si="101"/>
        <v>220882.66920122883</v>
      </c>
      <c r="S478">
        <f t="shared" si="102"/>
        <v>0</v>
      </c>
      <c r="T478">
        <f t="shared" si="98"/>
        <v>220882.66920122883</v>
      </c>
    </row>
    <row r="479" spans="1:20">
      <c r="A479" s="7">
        <v>36763</v>
      </c>
      <c r="B479" s="6">
        <v>0</v>
      </c>
      <c r="C479" s="8">
        <v>0</v>
      </c>
      <c r="D479" s="9">
        <v>1.4897222222222222</v>
      </c>
      <c r="E479" s="10">
        <v>0.98890372013142169</v>
      </c>
      <c r="F479" s="10">
        <f t="shared" si="91"/>
        <v>2.2995499737518554</v>
      </c>
      <c r="G479" s="10">
        <f t="shared" si="92"/>
        <v>1.4897222222222222</v>
      </c>
      <c r="H479" s="10">
        <f t="shared" si="103"/>
        <v>0</v>
      </c>
      <c r="I479" s="10">
        <f t="shared" si="93"/>
        <v>0</v>
      </c>
      <c r="J479" s="10">
        <f t="shared" si="94"/>
        <v>2.6615123750142224</v>
      </c>
      <c r="K479" s="10">
        <f t="shared" si="95"/>
        <v>1.1717901527920003</v>
      </c>
      <c r="L479" s="10">
        <f t="shared" si="96"/>
        <v>101242.66920122883</v>
      </c>
      <c r="M479" s="10"/>
      <c r="N479">
        <f t="shared" si="99"/>
        <v>0</v>
      </c>
      <c r="O479">
        <f t="shared" si="100"/>
        <v>-101242.66920122883</v>
      </c>
      <c r="P479">
        <f t="shared" si="97"/>
        <v>0</v>
      </c>
      <c r="Q479">
        <f t="shared" si="101"/>
        <v>101242.66920122883</v>
      </c>
      <c r="S479">
        <f t="shared" si="102"/>
        <v>0</v>
      </c>
      <c r="T479">
        <f t="shared" si="98"/>
        <v>101242.66920122883</v>
      </c>
    </row>
    <row r="480" spans="1:20">
      <c r="A480" s="7">
        <v>36764</v>
      </c>
      <c r="B480" s="6">
        <v>0</v>
      </c>
      <c r="C480" s="8">
        <v>0</v>
      </c>
      <c r="D480" s="9">
        <v>1.4930555555555556</v>
      </c>
      <c r="E480" s="10">
        <v>0.98890372013142169</v>
      </c>
      <c r="F480" s="10">
        <f t="shared" si="91"/>
        <v>2.2995499737518554</v>
      </c>
      <c r="G480" s="10">
        <f t="shared" si="92"/>
        <v>1.4930555555555556</v>
      </c>
      <c r="H480" s="10">
        <f t="shared" si="103"/>
        <v>0</v>
      </c>
      <c r="I480" s="10">
        <f t="shared" si="93"/>
        <v>0</v>
      </c>
      <c r="J480" s="10">
        <f t="shared" si="94"/>
        <v>2.6615123750142224</v>
      </c>
      <c r="K480" s="10">
        <f t="shared" si="95"/>
        <v>1.1684568194586669</v>
      </c>
      <c r="L480" s="10">
        <f t="shared" si="96"/>
        <v>100954.66920122881</v>
      </c>
      <c r="M480" s="10"/>
      <c r="N480">
        <f t="shared" si="99"/>
        <v>0</v>
      </c>
      <c r="O480">
        <f t="shared" si="100"/>
        <v>-100954.66920122881</v>
      </c>
      <c r="P480">
        <f t="shared" si="97"/>
        <v>0</v>
      </c>
      <c r="Q480">
        <f t="shared" si="101"/>
        <v>100954.66920122881</v>
      </c>
      <c r="S480">
        <f t="shared" si="102"/>
        <v>0</v>
      </c>
      <c r="T480">
        <f t="shared" si="98"/>
        <v>100954.66920122881</v>
      </c>
    </row>
    <row r="481" spans="1:20">
      <c r="A481" s="7">
        <v>36765</v>
      </c>
      <c r="B481" s="6">
        <v>0</v>
      </c>
      <c r="C481" s="8">
        <v>0</v>
      </c>
      <c r="D481" s="9">
        <v>2.4199537037037038</v>
      </c>
      <c r="E481" s="10">
        <v>0.98890372013142169</v>
      </c>
      <c r="F481" s="10">
        <f t="shared" si="91"/>
        <v>2.2995499737518554</v>
      </c>
      <c r="G481" s="10">
        <f t="shared" si="92"/>
        <v>2.4199537037037038</v>
      </c>
      <c r="H481" s="10">
        <f t="shared" si="103"/>
        <v>0</v>
      </c>
      <c r="I481" s="10">
        <f t="shared" si="93"/>
        <v>0</v>
      </c>
      <c r="J481" s="10">
        <f t="shared" si="94"/>
        <v>2.6615123750142224</v>
      </c>
      <c r="K481" s="10">
        <f t="shared" si="95"/>
        <v>0.24155867131051867</v>
      </c>
      <c r="L481" s="10">
        <f t="shared" si="96"/>
        <v>20870.669201228811</v>
      </c>
      <c r="M481" s="10"/>
      <c r="N481">
        <f t="shared" si="99"/>
        <v>0</v>
      </c>
      <c r="O481">
        <f t="shared" si="100"/>
        <v>-20870.669201228811</v>
      </c>
      <c r="P481">
        <f t="shared" si="97"/>
        <v>0</v>
      </c>
      <c r="Q481">
        <f t="shared" si="101"/>
        <v>20870.669201228811</v>
      </c>
      <c r="S481">
        <f t="shared" si="102"/>
        <v>0</v>
      </c>
      <c r="T481">
        <f t="shared" si="98"/>
        <v>20870.669201228811</v>
      </c>
    </row>
    <row r="482" spans="1:20">
      <c r="A482" s="7">
        <v>36766</v>
      </c>
      <c r="B482" s="6">
        <v>30.45</v>
      </c>
      <c r="C482" s="8">
        <v>0</v>
      </c>
      <c r="D482" s="9">
        <v>0.105</v>
      </c>
      <c r="E482" s="10">
        <v>0.98890372013142169</v>
      </c>
      <c r="F482" s="10">
        <f t="shared" si="91"/>
        <v>2.2995499737518554</v>
      </c>
      <c r="G482" s="10">
        <f t="shared" si="92"/>
        <v>0.105</v>
      </c>
      <c r="H482" s="10">
        <f t="shared" si="103"/>
        <v>7.6124999999999998</v>
      </c>
      <c r="I482" s="10">
        <f t="shared" si="93"/>
        <v>30.45</v>
      </c>
      <c r="J482" s="10">
        <f t="shared" si="94"/>
        <v>0</v>
      </c>
      <c r="K482" s="10">
        <f t="shared" si="95"/>
        <v>0</v>
      </c>
      <c r="L482" s="10">
        <f t="shared" si="96"/>
        <v>0</v>
      </c>
      <c r="M482" s="10"/>
      <c r="N482">
        <f t="shared" si="99"/>
        <v>0</v>
      </c>
      <c r="O482">
        <f t="shared" si="100"/>
        <v>9072</v>
      </c>
      <c r="P482">
        <f t="shared" si="97"/>
        <v>8860949.9999999981</v>
      </c>
      <c r="Q482">
        <f t="shared" si="101"/>
        <v>0</v>
      </c>
      <c r="S482">
        <f t="shared" si="102"/>
        <v>0</v>
      </c>
      <c r="T482">
        <f t="shared" si="98"/>
        <v>0</v>
      </c>
    </row>
    <row r="483" spans="1:20">
      <c r="A483" s="7">
        <v>36767</v>
      </c>
      <c r="B483" s="6">
        <v>0</v>
      </c>
      <c r="C483" s="8">
        <v>0</v>
      </c>
      <c r="D483" s="9">
        <v>0.105</v>
      </c>
      <c r="E483" s="10">
        <v>0.98890372013142169</v>
      </c>
      <c r="F483" s="10">
        <f t="shared" si="91"/>
        <v>2.2995499737518554</v>
      </c>
      <c r="G483" s="10">
        <f t="shared" si="92"/>
        <v>0.105</v>
      </c>
      <c r="H483" s="10">
        <f t="shared" si="103"/>
        <v>7.6124999999999998</v>
      </c>
      <c r="I483" s="10">
        <f t="shared" si="93"/>
        <v>0</v>
      </c>
      <c r="J483" s="10">
        <f t="shared" si="94"/>
        <v>2.6615123750142224</v>
      </c>
      <c r="K483" s="10">
        <f t="shared" si="95"/>
        <v>2.5565123750142225</v>
      </c>
      <c r="L483" s="10">
        <f t="shared" si="96"/>
        <v>220882.66920122883</v>
      </c>
      <c r="M483" s="10"/>
      <c r="N483">
        <f t="shared" si="99"/>
        <v>1000000</v>
      </c>
      <c r="O483">
        <f t="shared" si="100"/>
        <v>-220882.66920122883</v>
      </c>
      <c r="P483">
        <f t="shared" si="97"/>
        <v>0</v>
      </c>
      <c r="Q483">
        <f t="shared" si="101"/>
        <v>0</v>
      </c>
      <c r="S483">
        <f t="shared" si="102"/>
        <v>1000000</v>
      </c>
      <c r="T483">
        <f t="shared" si="98"/>
        <v>0</v>
      </c>
    </row>
    <row r="484" spans="1:20">
      <c r="A484" s="7">
        <v>36768</v>
      </c>
      <c r="B484" s="6">
        <v>0.85</v>
      </c>
      <c r="C484" s="8">
        <v>0</v>
      </c>
      <c r="D484" s="9">
        <v>0.105</v>
      </c>
      <c r="E484" s="10">
        <v>0.98890372013142169</v>
      </c>
      <c r="F484" s="10">
        <f t="shared" si="91"/>
        <v>2.2995499737518554</v>
      </c>
      <c r="G484" s="10">
        <f t="shared" si="92"/>
        <v>0.105</v>
      </c>
      <c r="H484" s="10">
        <f t="shared" si="103"/>
        <v>7.8250000000000002</v>
      </c>
      <c r="I484" s="10">
        <f t="shared" si="93"/>
        <v>0.85</v>
      </c>
      <c r="J484" s="10">
        <f t="shared" si="94"/>
        <v>1.1436552321570801</v>
      </c>
      <c r="K484" s="10">
        <f t="shared" si="95"/>
        <v>1.0386552321570801</v>
      </c>
      <c r="L484" s="10">
        <f t="shared" si="96"/>
        <v>89739.812058371725</v>
      </c>
      <c r="M484" s="10"/>
      <c r="N484">
        <f t="shared" si="99"/>
        <v>779117.33079877123</v>
      </c>
      <c r="O484">
        <f t="shared" si="100"/>
        <v>-89739.812058371725</v>
      </c>
      <c r="P484">
        <f t="shared" si="97"/>
        <v>247350</v>
      </c>
      <c r="Q484">
        <f t="shared" si="101"/>
        <v>0</v>
      </c>
      <c r="S484">
        <f t="shared" si="102"/>
        <v>779117.33079877123</v>
      </c>
      <c r="T484">
        <f t="shared" si="98"/>
        <v>0</v>
      </c>
    </row>
    <row r="485" spans="1:20">
      <c r="A485" s="7">
        <v>36769</v>
      </c>
      <c r="B485" s="6">
        <v>1.45</v>
      </c>
      <c r="C485" s="8">
        <v>0</v>
      </c>
      <c r="D485" s="9">
        <v>0.40625</v>
      </c>
      <c r="E485" s="10">
        <v>0.98890372013142169</v>
      </c>
      <c r="F485" s="10">
        <f t="shared" si="91"/>
        <v>2.2995499737518554</v>
      </c>
      <c r="G485" s="10">
        <f t="shared" si="92"/>
        <v>0.40625</v>
      </c>
      <c r="H485" s="10">
        <f t="shared" si="103"/>
        <v>8.1875</v>
      </c>
      <c r="I485" s="10">
        <f t="shared" si="93"/>
        <v>1.45</v>
      </c>
      <c r="J485" s="10">
        <f t="shared" si="94"/>
        <v>7.2226660728508835E-2</v>
      </c>
      <c r="K485" s="10">
        <f t="shared" si="95"/>
        <v>0</v>
      </c>
      <c r="L485" s="10">
        <f t="shared" si="96"/>
        <v>0</v>
      </c>
      <c r="M485" s="10"/>
      <c r="N485">
        <f t="shared" si="99"/>
        <v>936727.51874039951</v>
      </c>
      <c r="O485">
        <f t="shared" si="100"/>
        <v>28859.616513056841</v>
      </c>
      <c r="P485">
        <f t="shared" si="97"/>
        <v>421950</v>
      </c>
      <c r="Q485">
        <f t="shared" si="101"/>
        <v>0</v>
      </c>
      <c r="S485">
        <f t="shared" si="102"/>
        <v>936727.51874039951</v>
      </c>
      <c r="T485">
        <f t="shared" si="98"/>
        <v>0</v>
      </c>
    </row>
    <row r="486" spans="1:20">
      <c r="A486" s="7">
        <v>36770</v>
      </c>
      <c r="B486" s="6">
        <v>0.95</v>
      </c>
      <c r="C486" s="8">
        <v>0</v>
      </c>
      <c r="D486" s="9">
        <v>0.105</v>
      </c>
      <c r="E486" s="10">
        <v>0.20437343549382719</v>
      </c>
      <c r="F486" s="10">
        <f t="shared" si="91"/>
        <v>0.87313127441077443</v>
      </c>
      <c r="G486" s="10">
        <f t="shared" si="92"/>
        <v>0.105</v>
      </c>
      <c r="H486" s="10">
        <f t="shared" si="103"/>
        <v>0.8125</v>
      </c>
      <c r="I486" s="10">
        <f t="shared" si="93"/>
        <v>0</v>
      </c>
      <c r="J486" s="10">
        <f t="shared" si="94"/>
        <v>1.2605654381613758</v>
      </c>
      <c r="K486" s="10">
        <f t="shared" si="95"/>
        <v>1.1555654381613758</v>
      </c>
      <c r="L486" s="10">
        <f t="shared" si="96"/>
        <v>99840.853857142865</v>
      </c>
      <c r="M486" s="10"/>
      <c r="N486">
        <f t="shared" si="99"/>
        <v>1000000</v>
      </c>
      <c r="O486">
        <f t="shared" si="100"/>
        <v>-99840.853857142865</v>
      </c>
      <c r="P486">
        <f t="shared" si="97"/>
        <v>0</v>
      </c>
      <c r="Q486">
        <f t="shared" si="101"/>
        <v>0</v>
      </c>
      <c r="S486">
        <f t="shared" si="102"/>
        <v>1000000</v>
      </c>
      <c r="T486">
        <f t="shared" si="98"/>
        <v>0</v>
      </c>
    </row>
    <row r="487" spans="1:20">
      <c r="A487" s="7">
        <v>36771</v>
      </c>
      <c r="B487" s="6">
        <v>0</v>
      </c>
      <c r="C487" s="8">
        <v>0</v>
      </c>
      <c r="D487" s="9">
        <v>0.43953703703703706</v>
      </c>
      <c r="E487" s="10">
        <v>0.20437343549382719</v>
      </c>
      <c r="F487" s="10">
        <f t="shared" si="91"/>
        <v>0.87313127441077443</v>
      </c>
      <c r="G487" s="10">
        <f t="shared" si="92"/>
        <v>0.43953703703703706</v>
      </c>
      <c r="H487" s="10">
        <f t="shared" si="103"/>
        <v>0.8125</v>
      </c>
      <c r="I487" s="10">
        <f t="shared" si="93"/>
        <v>0</v>
      </c>
      <c r="J487" s="10">
        <f t="shared" si="94"/>
        <v>1.2605654381613758</v>
      </c>
      <c r="K487" s="10">
        <f t="shared" si="95"/>
        <v>0.82102840112433872</v>
      </c>
      <c r="L487" s="10">
        <f t="shared" si="96"/>
        <v>70936.853857142865</v>
      </c>
      <c r="M487" s="10"/>
      <c r="N487">
        <f t="shared" si="99"/>
        <v>900159.14614285715</v>
      </c>
      <c r="O487">
        <f t="shared" si="100"/>
        <v>-70936.853857142865</v>
      </c>
      <c r="P487">
        <f t="shared" si="97"/>
        <v>0</v>
      </c>
      <c r="Q487">
        <f t="shared" si="101"/>
        <v>0</v>
      </c>
      <c r="S487">
        <f t="shared" si="102"/>
        <v>900159.14614285715</v>
      </c>
      <c r="T487">
        <f t="shared" si="98"/>
        <v>0</v>
      </c>
    </row>
    <row r="488" spans="1:20">
      <c r="A488" s="7">
        <v>36772</v>
      </c>
      <c r="B488" s="6">
        <v>0</v>
      </c>
      <c r="C488" s="8">
        <v>0</v>
      </c>
      <c r="D488" s="9">
        <v>0.43953703703703706</v>
      </c>
      <c r="E488" s="10">
        <v>0.20437343549382719</v>
      </c>
      <c r="F488" s="10">
        <f t="shared" si="91"/>
        <v>0.87313127441077443</v>
      </c>
      <c r="G488" s="10">
        <f t="shared" si="92"/>
        <v>0.43953703703703706</v>
      </c>
      <c r="H488" s="10">
        <f t="shared" si="103"/>
        <v>0.6</v>
      </c>
      <c r="I488" s="10">
        <f t="shared" si="93"/>
        <v>0</v>
      </c>
      <c r="J488" s="10">
        <f t="shared" si="94"/>
        <v>1.2605654381613758</v>
      </c>
      <c r="K488" s="10">
        <f t="shared" si="95"/>
        <v>0.82102840112433872</v>
      </c>
      <c r="L488" s="10">
        <f t="shared" si="96"/>
        <v>70936.853857142865</v>
      </c>
      <c r="M488" s="10"/>
      <c r="N488">
        <f t="shared" si="99"/>
        <v>829222.2922857143</v>
      </c>
      <c r="O488">
        <f t="shared" si="100"/>
        <v>-70936.853857142865</v>
      </c>
      <c r="P488">
        <f t="shared" si="97"/>
        <v>0</v>
      </c>
      <c r="Q488">
        <f t="shared" si="101"/>
        <v>0</v>
      </c>
      <c r="S488">
        <f t="shared" si="102"/>
        <v>829222.2922857143</v>
      </c>
      <c r="T488">
        <f t="shared" si="98"/>
        <v>0</v>
      </c>
    </row>
    <row r="489" spans="1:20">
      <c r="A489" s="7">
        <v>36773</v>
      </c>
      <c r="B489" s="6">
        <v>0.35</v>
      </c>
      <c r="C489" s="8">
        <v>0</v>
      </c>
      <c r="D489" s="9">
        <v>0.43953703703703706</v>
      </c>
      <c r="E489" s="10">
        <v>0.20437343549382719</v>
      </c>
      <c r="F489" s="10">
        <f t="shared" si="91"/>
        <v>0.87313127441077443</v>
      </c>
      <c r="G489" s="10">
        <f t="shared" si="92"/>
        <v>0.43953703703703706</v>
      </c>
      <c r="H489" s="10">
        <f t="shared" si="103"/>
        <v>0.32499999999999996</v>
      </c>
      <c r="I489" s="10">
        <f t="shared" si="93"/>
        <v>0</v>
      </c>
      <c r="J489" s="10">
        <f t="shared" si="94"/>
        <v>1.2605654381613758</v>
      </c>
      <c r="K489" s="10">
        <f t="shared" si="95"/>
        <v>0.82102840112433872</v>
      </c>
      <c r="L489" s="10">
        <f t="shared" si="96"/>
        <v>70936.853857142865</v>
      </c>
      <c r="M489" s="10"/>
      <c r="N489">
        <f t="shared" si="99"/>
        <v>758285.43842857145</v>
      </c>
      <c r="O489">
        <f t="shared" si="100"/>
        <v>-70936.853857142865</v>
      </c>
      <c r="P489">
        <f t="shared" si="97"/>
        <v>0</v>
      </c>
      <c r="Q489">
        <f t="shared" si="101"/>
        <v>0</v>
      </c>
      <c r="S489">
        <f t="shared" si="102"/>
        <v>758285.43842857145</v>
      </c>
      <c r="T489">
        <f t="shared" si="98"/>
        <v>0</v>
      </c>
    </row>
    <row r="490" spans="1:20">
      <c r="A490" s="7">
        <v>36774</v>
      </c>
      <c r="B490" s="6">
        <v>0.6</v>
      </c>
      <c r="C490" s="8">
        <v>0</v>
      </c>
      <c r="D490" s="9">
        <v>0.76736111111111116</v>
      </c>
      <c r="E490" s="10">
        <v>0.20437343549382719</v>
      </c>
      <c r="F490" s="10">
        <f t="shared" si="91"/>
        <v>0.87313127441077443</v>
      </c>
      <c r="G490" s="10">
        <f t="shared" si="92"/>
        <v>0.76736111111111116</v>
      </c>
      <c r="H490" s="10">
        <f t="shared" si="103"/>
        <v>0.23749999999999999</v>
      </c>
      <c r="I490" s="10">
        <f t="shared" si="93"/>
        <v>0</v>
      </c>
      <c r="J490" s="10">
        <f t="shared" si="94"/>
        <v>1.2605654381613758</v>
      </c>
      <c r="K490" s="10">
        <f t="shared" si="95"/>
        <v>0.49320432705026462</v>
      </c>
      <c r="L490" s="10">
        <f t="shared" si="96"/>
        <v>42612.853857142865</v>
      </c>
      <c r="M490" s="10"/>
      <c r="N490">
        <f t="shared" si="99"/>
        <v>687348.5845714286</v>
      </c>
      <c r="O490">
        <f t="shared" si="100"/>
        <v>-42612.853857142865</v>
      </c>
      <c r="P490">
        <f t="shared" si="97"/>
        <v>0</v>
      </c>
      <c r="Q490">
        <f t="shared" si="101"/>
        <v>0</v>
      </c>
      <c r="S490">
        <f t="shared" si="102"/>
        <v>687348.5845714286</v>
      </c>
      <c r="T490">
        <f t="shared" si="98"/>
        <v>0</v>
      </c>
    </row>
    <row r="491" spans="1:20">
      <c r="A491" s="7">
        <v>37043</v>
      </c>
      <c r="B491" s="6">
        <v>0</v>
      </c>
      <c r="C491" s="8">
        <v>45.656008423241573</v>
      </c>
      <c r="D491" s="9">
        <v>3.8113425925925926</v>
      </c>
      <c r="E491" s="10">
        <v>1.0218671774691359</v>
      </c>
      <c r="F491" s="10">
        <f t="shared" si="91"/>
        <v>2.3594835325476993</v>
      </c>
      <c r="G491" s="10">
        <f t="shared" si="92"/>
        <v>0</v>
      </c>
      <c r="H491" s="10">
        <f t="shared" si="103"/>
        <v>0.23749999999999999</v>
      </c>
      <c r="I491" s="10">
        <f t="shared" si="93"/>
        <v>0</v>
      </c>
      <c r="J491" s="10">
        <f t="shared" si="94"/>
        <v>2.7203756916887127</v>
      </c>
      <c r="K491" s="10">
        <f t="shared" si="95"/>
        <v>2.7203756916887127</v>
      </c>
      <c r="L491" s="10">
        <f t="shared" si="96"/>
        <v>235040.45976190479</v>
      </c>
      <c r="M491" s="10"/>
      <c r="N491">
        <f t="shared" si="99"/>
        <v>644735.73071428575</v>
      </c>
      <c r="O491">
        <f t="shared" si="100"/>
        <v>-235040.45976190479</v>
      </c>
      <c r="P491">
        <f t="shared" si="97"/>
        <v>0</v>
      </c>
      <c r="Q491">
        <f t="shared" si="101"/>
        <v>0</v>
      </c>
      <c r="S491">
        <f t="shared" si="102"/>
        <v>644735.73071428575</v>
      </c>
      <c r="T491">
        <f t="shared" si="98"/>
        <v>0</v>
      </c>
    </row>
    <row r="492" spans="1:20">
      <c r="A492" s="7">
        <v>37044</v>
      </c>
      <c r="B492" s="6">
        <v>0</v>
      </c>
      <c r="C492" s="8">
        <v>42.759376971738654</v>
      </c>
      <c r="D492" s="9">
        <v>2.461423611111111</v>
      </c>
      <c r="E492" s="10">
        <v>1.0218671774691359</v>
      </c>
      <c r="F492" s="10">
        <f t="shared" si="91"/>
        <v>2.3594835325476993</v>
      </c>
      <c r="G492" s="10">
        <f t="shared" si="92"/>
        <v>0</v>
      </c>
      <c r="H492" s="10">
        <f t="shared" si="103"/>
        <v>0.23749999999999999</v>
      </c>
      <c r="I492" s="10">
        <f t="shared" si="93"/>
        <v>0</v>
      </c>
      <c r="J492" s="10">
        <f t="shared" si="94"/>
        <v>2.7203756916887127</v>
      </c>
      <c r="K492" s="10">
        <f t="shared" si="95"/>
        <v>2.7203756916887127</v>
      </c>
      <c r="L492" s="10">
        <f t="shared" si="96"/>
        <v>235040.45976190479</v>
      </c>
      <c r="M492" s="10"/>
      <c r="N492">
        <f t="shared" si="99"/>
        <v>409695.27095238096</v>
      </c>
      <c r="O492">
        <f t="shared" si="100"/>
        <v>-235040.45976190479</v>
      </c>
      <c r="P492">
        <f t="shared" si="97"/>
        <v>0</v>
      </c>
      <c r="Q492">
        <f t="shared" si="101"/>
        <v>0</v>
      </c>
      <c r="S492">
        <f t="shared" si="102"/>
        <v>409695.27095238096</v>
      </c>
      <c r="T492">
        <f t="shared" si="98"/>
        <v>0</v>
      </c>
    </row>
    <row r="493" spans="1:20">
      <c r="A493" s="7">
        <v>37045</v>
      </c>
      <c r="B493" s="6">
        <v>6.85</v>
      </c>
      <c r="C493" s="8">
        <v>39.918631683234707</v>
      </c>
      <c r="D493" s="9">
        <v>2.461423611111111</v>
      </c>
      <c r="E493" s="10">
        <v>1.0218671774691359</v>
      </c>
      <c r="F493" s="10">
        <f t="shared" si="91"/>
        <v>2.3594835325476993</v>
      </c>
      <c r="G493" s="10">
        <f t="shared" si="92"/>
        <v>0</v>
      </c>
      <c r="H493" s="10">
        <f t="shared" si="103"/>
        <v>1.8624999999999998</v>
      </c>
      <c r="I493" s="10">
        <f t="shared" si="93"/>
        <v>0</v>
      </c>
      <c r="J493" s="10">
        <f t="shared" si="94"/>
        <v>2.7203756916887127</v>
      </c>
      <c r="K493" s="10">
        <f t="shared" si="95"/>
        <v>2.7203756916887127</v>
      </c>
      <c r="L493" s="10">
        <f t="shared" si="96"/>
        <v>235040.45976190479</v>
      </c>
      <c r="M493" s="10"/>
      <c r="N493">
        <f t="shared" si="99"/>
        <v>174654.81119047618</v>
      </c>
      <c r="O493">
        <f t="shared" si="100"/>
        <v>-235040.45976190479</v>
      </c>
      <c r="P493">
        <f t="shared" si="97"/>
        <v>0</v>
      </c>
      <c r="Q493">
        <f t="shared" si="101"/>
        <v>0</v>
      </c>
      <c r="S493">
        <f t="shared" si="102"/>
        <v>174654.81119047618</v>
      </c>
      <c r="T493">
        <f t="shared" si="98"/>
        <v>0</v>
      </c>
    </row>
    <row r="494" spans="1:20">
      <c r="A494" s="7">
        <v>37046</v>
      </c>
      <c r="B494" s="6">
        <v>6.6</v>
      </c>
      <c r="C494" s="8">
        <v>39.918631683234707</v>
      </c>
      <c r="D494" s="9">
        <v>2.461423611111111</v>
      </c>
      <c r="E494" s="10">
        <v>1.0218671774691359</v>
      </c>
      <c r="F494" s="10">
        <f t="shared" si="91"/>
        <v>2.3594835325476993</v>
      </c>
      <c r="G494" s="10">
        <f t="shared" si="92"/>
        <v>0</v>
      </c>
      <c r="H494" s="10">
        <f t="shared" si="103"/>
        <v>3.3624999999999998</v>
      </c>
      <c r="I494" s="10">
        <f t="shared" si="93"/>
        <v>6.6</v>
      </c>
      <c r="J494" s="10">
        <f t="shared" si="94"/>
        <v>0</v>
      </c>
      <c r="K494" s="10">
        <f t="shared" si="95"/>
        <v>0</v>
      </c>
      <c r="L494" s="10">
        <f t="shared" si="96"/>
        <v>0</v>
      </c>
      <c r="M494" s="10"/>
      <c r="N494">
        <f t="shared" si="99"/>
        <v>0</v>
      </c>
      <c r="O494">
        <f t="shared" si="100"/>
        <v>0</v>
      </c>
      <c r="P494">
        <f t="shared" si="97"/>
        <v>1920600</v>
      </c>
      <c r="Q494">
        <f t="shared" si="101"/>
        <v>0</v>
      </c>
      <c r="S494">
        <f t="shared" si="102"/>
        <v>0</v>
      </c>
      <c r="T494">
        <f t="shared" si="98"/>
        <v>0</v>
      </c>
    </row>
    <row r="495" spans="1:20">
      <c r="A495" s="7">
        <v>37047</v>
      </c>
      <c r="B495" s="6">
        <v>0</v>
      </c>
      <c r="C495" s="8">
        <v>26.615643230428301</v>
      </c>
      <c r="D495" s="9">
        <v>4.3344907407407405</v>
      </c>
      <c r="E495" s="10">
        <v>1.0218671774691359</v>
      </c>
      <c r="F495" s="10">
        <f t="shared" si="91"/>
        <v>2.3594835325476993</v>
      </c>
      <c r="G495" s="10">
        <f t="shared" si="92"/>
        <v>0</v>
      </c>
      <c r="H495" s="10">
        <f t="shared" si="103"/>
        <v>3.3624999999999998</v>
      </c>
      <c r="I495" s="10">
        <f t="shared" si="93"/>
        <v>0</v>
      </c>
      <c r="J495" s="10">
        <f t="shared" si="94"/>
        <v>2.7203756916887127</v>
      </c>
      <c r="K495" s="10">
        <f t="shared" si="95"/>
        <v>2.7203756916887127</v>
      </c>
      <c r="L495" s="10">
        <f t="shared" si="96"/>
        <v>235040.45976190479</v>
      </c>
      <c r="M495" s="10"/>
      <c r="N495">
        <f t="shared" si="99"/>
        <v>1000000</v>
      </c>
      <c r="O495">
        <f t="shared" si="100"/>
        <v>-235040.45976190479</v>
      </c>
      <c r="P495">
        <f t="shared" si="97"/>
        <v>0</v>
      </c>
      <c r="Q495">
        <f t="shared" si="101"/>
        <v>0</v>
      </c>
      <c r="S495">
        <f t="shared" si="102"/>
        <v>1000000</v>
      </c>
      <c r="T495">
        <f t="shared" si="98"/>
        <v>0</v>
      </c>
    </row>
    <row r="496" spans="1:20">
      <c r="A496" s="7">
        <v>37048</v>
      </c>
      <c r="B496" s="6">
        <v>0</v>
      </c>
      <c r="C496" s="8">
        <v>10.976861234778873</v>
      </c>
      <c r="D496" s="9">
        <v>3.9699074074074074</v>
      </c>
      <c r="E496" s="10">
        <v>1.0218671774691359</v>
      </c>
      <c r="F496" s="10">
        <f t="shared" si="91"/>
        <v>2.3594835325476993</v>
      </c>
      <c r="G496" s="10">
        <f t="shared" si="92"/>
        <v>3.9699074074074074</v>
      </c>
      <c r="H496" s="10">
        <f t="shared" si="103"/>
        <v>3.3624999999999998</v>
      </c>
      <c r="I496" s="10">
        <f t="shared" si="93"/>
        <v>0</v>
      </c>
      <c r="J496" s="10">
        <f t="shared" si="94"/>
        <v>2.7203756916887127</v>
      </c>
      <c r="K496" s="10">
        <f t="shared" si="95"/>
        <v>0</v>
      </c>
      <c r="L496" s="10">
        <f t="shared" si="96"/>
        <v>0</v>
      </c>
      <c r="M496" s="10"/>
      <c r="N496">
        <f t="shared" si="99"/>
        <v>764959.54023809521</v>
      </c>
      <c r="O496">
        <f t="shared" si="100"/>
        <v>107959.54023809523</v>
      </c>
      <c r="P496">
        <f t="shared" si="97"/>
        <v>0</v>
      </c>
      <c r="Q496">
        <f t="shared" si="101"/>
        <v>0</v>
      </c>
      <c r="S496">
        <f t="shared" si="102"/>
        <v>764959.54023809521</v>
      </c>
      <c r="T496">
        <f t="shared" si="98"/>
        <v>0</v>
      </c>
    </row>
    <row r="497" spans="1:20">
      <c r="A497" s="7">
        <v>37049</v>
      </c>
      <c r="B497" s="6">
        <v>2.5499999999999998</v>
      </c>
      <c r="C497" s="8">
        <v>15.032263586380669</v>
      </c>
      <c r="D497" s="9">
        <v>4.0543981481481479</v>
      </c>
      <c r="E497" s="10">
        <v>1.0218671774691359</v>
      </c>
      <c r="F497" s="10">
        <f t="shared" si="91"/>
        <v>2.3594835325476993</v>
      </c>
      <c r="G497" s="10">
        <f t="shared" si="92"/>
        <v>4.0543981481481479</v>
      </c>
      <c r="H497" s="10">
        <f t="shared" si="103"/>
        <v>2.2874999999999996</v>
      </c>
      <c r="I497" s="10">
        <f t="shared" si="93"/>
        <v>0</v>
      </c>
      <c r="J497" s="10">
        <f t="shared" si="94"/>
        <v>2.7203756916887127</v>
      </c>
      <c r="K497" s="10">
        <f t="shared" si="95"/>
        <v>0</v>
      </c>
      <c r="L497" s="10">
        <f t="shared" si="96"/>
        <v>0</v>
      </c>
      <c r="M497" s="10"/>
      <c r="N497">
        <f t="shared" si="99"/>
        <v>872919.08047619043</v>
      </c>
      <c r="O497">
        <f t="shared" si="100"/>
        <v>115259.5402380952</v>
      </c>
      <c r="P497">
        <f t="shared" si="97"/>
        <v>0</v>
      </c>
      <c r="Q497">
        <f t="shared" si="101"/>
        <v>0</v>
      </c>
      <c r="S497">
        <f t="shared" si="102"/>
        <v>764959.54023809521</v>
      </c>
      <c r="T497">
        <f t="shared" si="98"/>
        <v>0</v>
      </c>
    </row>
    <row r="498" spans="1:20">
      <c r="A498" s="7">
        <v>37050</v>
      </c>
      <c r="B498" s="6">
        <v>0</v>
      </c>
      <c r="C498" s="8">
        <v>37.135408541851248</v>
      </c>
      <c r="D498" s="9">
        <v>4.4050925925925926</v>
      </c>
      <c r="E498" s="10">
        <v>1.0218671774691359</v>
      </c>
      <c r="F498" s="10">
        <f t="shared" si="91"/>
        <v>2.3594835325476993</v>
      </c>
      <c r="G498" s="10">
        <f t="shared" si="92"/>
        <v>0</v>
      </c>
      <c r="H498" s="10">
        <f t="shared" si="103"/>
        <v>0.63749999999999996</v>
      </c>
      <c r="I498" s="10">
        <f t="shared" si="93"/>
        <v>0</v>
      </c>
      <c r="J498" s="10">
        <f t="shared" si="94"/>
        <v>2.7203756916887127</v>
      </c>
      <c r="K498" s="10">
        <f t="shared" si="95"/>
        <v>2.7203756916887127</v>
      </c>
      <c r="L498" s="10">
        <f t="shared" si="96"/>
        <v>235040.45976190479</v>
      </c>
      <c r="M498" s="10"/>
      <c r="N498">
        <f t="shared" si="99"/>
        <v>988178.62071428564</v>
      </c>
      <c r="O498">
        <f t="shared" si="100"/>
        <v>-235040.45976190479</v>
      </c>
      <c r="P498">
        <f t="shared" si="97"/>
        <v>0</v>
      </c>
      <c r="Q498">
        <f t="shared" si="101"/>
        <v>0</v>
      </c>
      <c r="S498">
        <f t="shared" si="102"/>
        <v>764959.54023809521</v>
      </c>
      <c r="T498">
        <f t="shared" si="98"/>
        <v>0</v>
      </c>
    </row>
    <row r="499" spans="1:20">
      <c r="A499" s="7">
        <v>37051</v>
      </c>
      <c r="B499" s="6">
        <v>0</v>
      </c>
      <c r="C499" s="8">
        <v>9.0942632347530736</v>
      </c>
      <c r="D499" s="9">
        <v>3.355324074074074</v>
      </c>
      <c r="E499" s="10">
        <v>1.0218671774691359</v>
      </c>
      <c r="F499" s="10">
        <f t="shared" si="91"/>
        <v>2.3594835325476993</v>
      </c>
      <c r="G499" s="10">
        <f t="shared" si="92"/>
        <v>3.355324074074074</v>
      </c>
      <c r="H499" s="10">
        <f t="shared" si="103"/>
        <v>0.63749999999999996</v>
      </c>
      <c r="I499" s="10">
        <f t="shared" si="93"/>
        <v>0</v>
      </c>
      <c r="J499" s="10">
        <f t="shared" si="94"/>
        <v>2.7203756916887127</v>
      </c>
      <c r="K499" s="10">
        <f t="shared" si="95"/>
        <v>0</v>
      </c>
      <c r="L499" s="10">
        <f t="shared" si="96"/>
        <v>0</v>
      </c>
      <c r="M499" s="10"/>
      <c r="N499">
        <f t="shared" si="99"/>
        <v>753138.16095238086</v>
      </c>
      <c r="O499">
        <f t="shared" si="100"/>
        <v>54859.540238095207</v>
      </c>
      <c r="P499">
        <f t="shared" si="97"/>
        <v>0</v>
      </c>
      <c r="Q499">
        <f t="shared" si="101"/>
        <v>0</v>
      </c>
      <c r="S499">
        <f t="shared" si="102"/>
        <v>529919.08047619043</v>
      </c>
      <c r="T499">
        <f t="shared" si="98"/>
        <v>0</v>
      </c>
    </row>
    <row r="500" spans="1:20">
      <c r="A500" s="7">
        <v>37052</v>
      </c>
      <c r="B500" s="6">
        <v>0</v>
      </c>
      <c r="C500" s="8">
        <v>10.976861234778873</v>
      </c>
      <c r="D500" s="9">
        <v>4.7089120370370372</v>
      </c>
      <c r="E500" s="10">
        <v>1.0218671774691359</v>
      </c>
      <c r="F500" s="10">
        <f t="shared" si="91"/>
        <v>2.3594835325476993</v>
      </c>
      <c r="G500" s="10">
        <f t="shared" si="92"/>
        <v>4.7089120370370372</v>
      </c>
      <c r="H500" s="10">
        <f t="shared" si="103"/>
        <v>0.63749999999999996</v>
      </c>
      <c r="I500" s="10">
        <f t="shared" si="93"/>
        <v>0</v>
      </c>
      <c r="J500" s="10">
        <f t="shared" si="94"/>
        <v>2.7203756916887127</v>
      </c>
      <c r="K500" s="10">
        <f t="shared" si="95"/>
        <v>0</v>
      </c>
      <c r="L500" s="10">
        <f t="shared" si="96"/>
        <v>0</v>
      </c>
      <c r="M500" s="10"/>
      <c r="N500">
        <f t="shared" si="99"/>
        <v>807997.70119047607</v>
      </c>
      <c r="O500">
        <f t="shared" si="100"/>
        <v>171809.54023809524</v>
      </c>
      <c r="P500">
        <f t="shared" si="97"/>
        <v>0</v>
      </c>
      <c r="Q500">
        <f t="shared" si="101"/>
        <v>0</v>
      </c>
      <c r="S500">
        <f t="shared" si="102"/>
        <v>529919.08047619043</v>
      </c>
      <c r="T500">
        <f t="shared" si="98"/>
        <v>0</v>
      </c>
    </row>
    <row r="501" spans="1:20">
      <c r="A501" s="7">
        <v>37053</v>
      </c>
      <c r="B501" s="6">
        <v>0</v>
      </c>
      <c r="C501" s="8">
        <v>5.6607388330229549</v>
      </c>
      <c r="D501" s="9">
        <v>4.7089120370370372</v>
      </c>
      <c r="E501" s="10">
        <v>1.0218671774691359</v>
      </c>
      <c r="F501" s="10">
        <f t="shared" si="91"/>
        <v>2.3594835325476993</v>
      </c>
      <c r="G501" s="10">
        <f t="shared" si="92"/>
        <v>4.7089120370370372</v>
      </c>
      <c r="H501" s="10">
        <f t="shared" si="103"/>
        <v>0</v>
      </c>
      <c r="I501" s="10">
        <f t="shared" si="93"/>
        <v>0</v>
      </c>
      <c r="J501" s="10">
        <f t="shared" si="94"/>
        <v>2.7203756916887127</v>
      </c>
      <c r="K501" s="10">
        <f t="shared" si="95"/>
        <v>0</v>
      </c>
      <c r="L501" s="10">
        <f t="shared" si="96"/>
        <v>0</v>
      </c>
      <c r="M501" s="10"/>
      <c r="N501">
        <f t="shared" si="99"/>
        <v>979807.24142857129</v>
      </c>
      <c r="O501">
        <f t="shared" si="100"/>
        <v>171809.54023809524</v>
      </c>
      <c r="P501">
        <f t="shared" si="97"/>
        <v>0</v>
      </c>
      <c r="Q501">
        <f t="shared" si="101"/>
        <v>0</v>
      </c>
      <c r="S501">
        <f t="shared" si="102"/>
        <v>529919.08047619043</v>
      </c>
      <c r="T501">
        <f t="shared" si="98"/>
        <v>0</v>
      </c>
    </row>
    <row r="502" spans="1:20">
      <c r="A502" s="7">
        <v>37054</v>
      </c>
      <c r="B502" s="6">
        <v>0.35</v>
      </c>
      <c r="C502" s="8">
        <v>1.5565950543969793</v>
      </c>
      <c r="D502" s="9">
        <v>3.5659722222222223</v>
      </c>
      <c r="E502" s="10">
        <v>1.0218671774691359</v>
      </c>
      <c r="F502" s="10">
        <f t="shared" si="91"/>
        <v>2.3594835325476993</v>
      </c>
      <c r="G502" s="10">
        <f t="shared" si="92"/>
        <v>3.5659722222222223</v>
      </c>
      <c r="H502" s="10">
        <f t="shared" si="103"/>
        <v>8.7499999999999994E-2</v>
      </c>
      <c r="I502" s="10">
        <f t="shared" si="93"/>
        <v>0</v>
      </c>
      <c r="J502" s="10">
        <f t="shared" si="94"/>
        <v>2.7203756916887127</v>
      </c>
      <c r="K502" s="10">
        <f t="shared" si="95"/>
        <v>0</v>
      </c>
      <c r="L502" s="10">
        <f t="shared" si="96"/>
        <v>0</v>
      </c>
      <c r="M502" s="10"/>
      <c r="N502">
        <f t="shared" si="99"/>
        <v>1000000</v>
      </c>
      <c r="O502">
        <f t="shared" si="100"/>
        <v>73059.540238095229</v>
      </c>
      <c r="P502">
        <f t="shared" si="97"/>
        <v>0</v>
      </c>
      <c r="Q502">
        <f t="shared" si="101"/>
        <v>0</v>
      </c>
      <c r="S502">
        <f t="shared" si="102"/>
        <v>529919.08047619043</v>
      </c>
      <c r="T502">
        <f t="shared" si="98"/>
        <v>0</v>
      </c>
    </row>
    <row r="503" spans="1:20">
      <c r="A503" s="7">
        <v>37055</v>
      </c>
      <c r="B503" s="6">
        <v>0.05</v>
      </c>
      <c r="C503" s="8">
        <v>4.1335853578774495</v>
      </c>
      <c r="D503" s="9">
        <v>4.8182870370370372</v>
      </c>
      <c r="E503" s="10">
        <v>1.0218671774691359</v>
      </c>
      <c r="F503" s="10">
        <f t="shared" si="91"/>
        <v>2.3594835325476993</v>
      </c>
      <c r="G503" s="10">
        <f t="shared" si="92"/>
        <v>4.8182870370370372</v>
      </c>
      <c r="H503" s="10">
        <f t="shared" si="103"/>
        <v>9.9999999999999992E-2</v>
      </c>
      <c r="I503" s="10">
        <f t="shared" si="93"/>
        <v>0</v>
      </c>
      <c r="J503" s="10">
        <f t="shared" si="94"/>
        <v>2.7203756916887127</v>
      </c>
      <c r="K503" s="10">
        <f t="shared" si="95"/>
        <v>0</v>
      </c>
      <c r="L503" s="10">
        <f t="shared" si="96"/>
        <v>0</v>
      </c>
      <c r="M503" s="10"/>
      <c r="N503">
        <f t="shared" si="99"/>
        <v>1000000</v>
      </c>
      <c r="O503">
        <f t="shared" si="100"/>
        <v>181259.54023809524</v>
      </c>
      <c r="P503">
        <f t="shared" si="97"/>
        <v>0</v>
      </c>
      <c r="Q503">
        <f t="shared" si="101"/>
        <v>0</v>
      </c>
      <c r="S503">
        <f t="shared" si="102"/>
        <v>529919.08047619043</v>
      </c>
      <c r="T503">
        <f t="shared" si="98"/>
        <v>0</v>
      </c>
    </row>
    <row r="504" spans="1:20">
      <c r="A504" s="7">
        <v>37056</v>
      </c>
      <c r="B504" s="6">
        <v>0</v>
      </c>
      <c r="C504" s="8">
        <v>2.7560572221215049</v>
      </c>
      <c r="D504" s="9">
        <v>4.166666666666667</v>
      </c>
      <c r="E504" s="10">
        <v>1.0218671774691359</v>
      </c>
      <c r="F504" s="10">
        <f t="shared" si="91"/>
        <v>2.3594835325476993</v>
      </c>
      <c r="G504" s="10">
        <f t="shared" si="92"/>
        <v>4.166666666666667</v>
      </c>
      <c r="H504" s="10">
        <f t="shared" si="103"/>
        <v>9.9999999999999992E-2</v>
      </c>
      <c r="I504" s="10">
        <f t="shared" si="93"/>
        <v>0</v>
      </c>
      <c r="J504" s="10">
        <f t="shared" si="94"/>
        <v>2.7203756916887127</v>
      </c>
      <c r="K504" s="10">
        <f t="shared" si="95"/>
        <v>0</v>
      </c>
      <c r="L504" s="10">
        <f t="shared" si="96"/>
        <v>0</v>
      </c>
      <c r="M504" s="10"/>
      <c r="N504">
        <f t="shared" si="99"/>
        <v>1000000</v>
      </c>
      <c r="O504">
        <f t="shared" si="100"/>
        <v>124959.54023809524</v>
      </c>
      <c r="P504">
        <f t="shared" si="97"/>
        <v>0</v>
      </c>
      <c r="Q504">
        <f t="shared" si="101"/>
        <v>0</v>
      </c>
      <c r="S504">
        <f t="shared" si="102"/>
        <v>529919.08047619043</v>
      </c>
      <c r="T504">
        <f t="shared" si="98"/>
        <v>0</v>
      </c>
    </row>
    <row r="505" spans="1:20">
      <c r="A505" s="7">
        <v>37057</v>
      </c>
      <c r="B505" s="6">
        <v>0</v>
      </c>
      <c r="C505" s="8">
        <v>4.1335853578774495</v>
      </c>
      <c r="D505" s="9">
        <v>3.9282407407407409</v>
      </c>
      <c r="E505" s="10">
        <v>1.0218671774691359</v>
      </c>
      <c r="F505" s="10">
        <f t="shared" si="91"/>
        <v>2.3594835325476993</v>
      </c>
      <c r="G505" s="10">
        <f t="shared" si="92"/>
        <v>3.9282407407407409</v>
      </c>
      <c r="H505" s="10">
        <f t="shared" si="103"/>
        <v>9.9999999999999992E-2</v>
      </c>
      <c r="I505" s="10">
        <f t="shared" si="93"/>
        <v>0</v>
      </c>
      <c r="J505" s="10">
        <f t="shared" si="94"/>
        <v>2.7203756916887127</v>
      </c>
      <c r="K505" s="10">
        <f t="shared" si="95"/>
        <v>0</v>
      </c>
      <c r="L505" s="10">
        <f t="shared" si="96"/>
        <v>0</v>
      </c>
      <c r="M505" s="10"/>
      <c r="N505">
        <f t="shared" si="99"/>
        <v>1000000</v>
      </c>
      <c r="O505">
        <f t="shared" si="100"/>
        <v>104359.54023809523</v>
      </c>
      <c r="P505">
        <f t="shared" si="97"/>
        <v>0</v>
      </c>
      <c r="Q505">
        <f t="shared" si="101"/>
        <v>0</v>
      </c>
      <c r="S505">
        <f t="shared" si="102"/>
        <v>529919.08047619043</v>
      </c>
      <c r="T505">
        <f t="shared" si="98"/>
        <v>0</v>
      </c>
    </row>
    <row r="506" spans="1:20">
      <c r="A506" s="7">
        <v>37058</v>
      </c>
      <c r="B506" s="6">
        <v>0</v>
      </c>
      <c r="C506" s="8">
        <v>0</v>
      </c>
      <c r="D506" s="9">
        <v>3.3368055555555554</v>
      </c>
      <c r="E506" s="10">
        <v>1.0218671774691359</v>
      </c>
      <c r="F506" s="10">
        <f t="shared" si="91"/>
        <v>2.3594835325476993</v>
      </c>
      <c r="G506" s="10">
        <f t="shared" si="92"/>
        <v>3.3368055555555554</v>
      </c>
      <c r="H506" s="10">
        <f t="shared" si="103"/>
        <v>1.2500000000000001E-2</v>
      </c>
      <c r="I506" s="10">
        <f t="shared" si="93"/>
        <v>0</v>
      </c>
      <c r="J506" s="10">
        <f t="shared" si="94"/>
        <v>2.7203756916887127</v>
      </c>
      <c r="K506" s="10">
        <f t="shared" si="95"/>
        <v>0</v>
      </c>
      <c r="L506" s="10">
        <f t="shared" si="96"/>
        <v>0</v>
      </c>
      <c r="M506" s="10"/>
      <c r="N506">
        <f t="shared" si="99"/>
        <v>1000000</v>
      </c>
      <c r="O506">
        <f t="shared" si="100"/>
        <v>53259.5402380952</v>
      </c>
      <c r="P506">
        <f t="shared" si="97"/>
        <v>0</v>
      </c>
      <c r="Q506">
        <f t="shared" si="101"/>
        <v>0</v>
      </c>
      <c r="S506">
        <f t="shared" si="102"/>
        <v>529919.08047619043</v>
      </c>
      <c r="T506">
        <f t="shared" si="98"/>
        <v>0</v>
      </c>
    </row>
    <row r="507" spans="1:20">
      <c r="A507" s="7">
        <v>37059</v>
      </c>
      <c r="B507" s="6">
        <v>0</v>
      </c>
      <c r="C507" s="8">
        <v>0</v>
      </c>
      <c r="D507" s="9">
        <v>3.3368055555555554</v>
      </c>
      <c r="E507" s="10">
        <v>1.0218671774691359</v>
      </c>
      <c r="F507" s="10">
        <f t="shared" si="91"/>
        <v>2.3594835325476993</v>
      </c>
      <c r="G507" s="10">
        <f t="shared" si="92"/>
        <v>3.3368055555555554</v>
      </c>
      <c r="H507" s="10">
        <f t="shared" si="103"/>
        <v>0</v>
      </c>
      <c r="I507" s="10">
        <f t="shared" si="93"/>
        <v>0</v>
      </c>
      <c r="J507" s="10">
        <f t="shared" si="94"/>
        <v>2.7203756916887127</v>
      </c>
      <c r="K507" s="10">
        <f t="shared" si="95"/>
        <v>0</v>
      </c>
      <c r="L507" s="10">
        <f t="shared" si="96"/>
        <v>0</v>
      </c>
      <c r="M507" s="10"/>
      <c r="N507">
        <f t="shared" si="99"/>
        <v>1000000</v>
      </c>
      <c r="O507">
        <f t="shared" si="100"/>
        <v>53259.5402380952</v>
      </c>
      <c r="P507">
        <f t="shared" si="97"/>
        <v>0</v>
      </c>
      <c r="Q507">
        <f t="shared" si="101"/>
        <v>0</v>
      </c>
      <c r="S507">
        <f t="shared" si="102"/>
        <v>529919.08047619043</v>
      </c>
      <c r="T507">
        <f t="shared" si="98"/>
        <v>0</v>
      </c>
    </row>
    <row r="508" spans="1:20">
      <c r="A508" s="7">
        <v>37060</v>
      </c>
      <c r="B508" s="6">
        <v>1.55</v>
      </c>
      <c r="C508" s="8">
        <v>10.976861234778873</v>
      </c>
      <c r="D508" s="9">
        <v>3.1203703703703702</v>
      </c>
      <c r="E508" s="10">
        <v>1.0218671774691359</v>
      </c>
      <c r="F508" s="10">
        <f t="shared" si="91"/>
        <v>2.3594835325476993</v>
      </c>
      <c r="G508" s="10">
        <f t="shared" si="92"/>
        <v>3.1203703703703702</v>
      </c>
      <c r="H508" s="10">
        <f t="shared" si="103"/>
        <v>0.38750000000000001</v>
      </c>
      <c r="I508" s="10">
        <f t="shared" si="93"/>
        <v>0</v>
      </c>
      <c r="J508" s="10">
        <f t="shared" si="94"/>
        <v>2.7203756916887127</v>
      </c>
      <c r="K508" s="10">
        <f t="shared" si="95"/>
        <v>0</v>
      </c>
      <c r="L508" s="10">
        <f t="shared" si="96"/>
        <v>0</v>
      </c>
      <c r="M508" s="10"/>
      <c r="N508">
        <f t="shared" si="99"/>
        <v>1000000</v>
      </c>
      <c r="O508">
        <f t="shared" si="100"/>
        <v>34559.540238095207</v>
      </c>
      <c r="P508">
        <f t="shared" si="97"/>
        <v>0</v>
      </c>
      <c r="Q508">
        <f t="shared" si="101"/>
        <v>0</v>
      </c>
      <c r="S508">
        <f t="shared" si="102"/>
        <v>529919.08047619043</v>
      </c>
      <c r="T508">
        <f t="shared" si="98"/>
        <v>0</v>
      </c>
    </row>
    <row r="509" spans="1:20">
      <c r="A509" s="7">
        <v>37061</v>
      </c>
      <c r="B509" s="6">
        <v>0</v>
      </c>
      <c r="C509" s="8">
        <v>0</v>
      </c>
      <c r="D509" s="9">
        <v>3.9814814814814814</v>
      </c>
      <c r="E509" s="10">
        <v>1.0218671774691359</v>
      </c>
      <c r="F509" s="10">
        <f t="shared" si="91"/>
        <v>2.3594835325476993</v>
      </c>
      <c r="G509" s="10">
        <f t="shared" si="92"/>
        <v>3.9814814814814814</v>
      </c>
      <c r="H509" s="10">
        <f t="shared" si="103"/>
        <v>0.38750000000000001</v>
      </c>
      <c r="I509" s="10">
        <f t="shared" si="93"/>
        <v>0</v>
      </c>
      <c r="J509" s="10">
        <f t="shared" si="94"/>
        <v>2.7203756916887127</v>
      </c>
      <c r="K509" s="10">
        <f t="shared" si="95"/>
        <v>0</v>
      </c>
      <c r="L509" s="10">
        <f t="shared" si="96"/>
        <v>0</v>
      </c>
      <c r="M509" s="10"/>
      <c r="N509">
        <f t="shared" si="99"/>
        <v>1000000</v>
      </c>
      <c r="O509">
        <f t="shared" si="100"/>
        <v>108959.54023809521</v>
      </c>
      <c r="P509">
        <f t="shared" si="97"/>
        <v>0</v>
      </c>
      <c r="Q509">
        <f t="shared" si="101"/>
        <v>0</v>
      </c>
      <c r="S509">
        <f t="shared" si="102"/>
        <v>529919.08047619043</v>
      </c>
      <c r="T509">
        <f t="shared" si="98"/>
        <v>0</v>
      </c>
    </row>
    <row r="510" spans="1:20">
      <c r="A510" s="7">
        <v>37062</v>
      </c>
      <c r="B510" s="6">
        <v>1.05</v>
      </c>
      <c r="C510" s="8">
        <v>9.0942632347530736</v>
      </c>
      <c r="D510" s="9">
        <v>3.6608796296296298</v>
      </c>
      <c r="E510" s="10">
        <v>1.0218671774691359</v>
      </c>
      <c r="F510" s="10">
        <f t="shared" si="91"/>
        <v>2.3594835325476993</v>
      </c>
      <c r="G510" s="10">
        <f t="shared" si="92"/>
        <v>3.6608796296296298</v>
      </c>
      <c r="H510" s="10">
        <f t="shared" si="103"/>
        <v>0.65</v>
      </c>
      <c r="I510" s="10">
        <f t="shared" si="93"/>
        <v>0</v>
      </c>
      <c r="J510" s="10">
        <f t="shared" si="94"/>
        <v>2.7203756916887127</v>
      </c>
      <c r="K510" s="10">
        <f t="shared" si="95"/>
        <v>0</v>
      </c>
      <c r="L510" s="10">
        <f t="shared" si="96"/>
        <v>0</v>
      </c>
      <c r="M510" s="10"/>
      <c r="N510">
        <f t="shared" si="99"/>
        <v>1000000</v>
      </c>
      <c r="O510">
        <f t="shared" si="100"/>
        <v>81259.540238095229</v>
      </c>
      <c r="P510">
        <f t="shared" si="97"/>
        <v>0</v>
      </c>
      <c r="Q510">
        <f t="shared" si="101"/>
        <v>0</v>
      </c>
      <c r="S510">
        <f t="shared" si="102"/>
        <v>529919.08047619043</v>
      </c>
      <c r="T510">
        <f t="shared" si="98"/>
        <v>0</v>
      </c>
    </row>
    <row r="511" spans="1:20">
      <c r="A511" s="7">
        <v>37063</v>
      </c>
      <c r="B511" s="6">
        <v>0</v>
      </c>
      <c r="C511" s="8">
        <v>0</v>
      </c>
      <c r="D511" s="9">
        <v>3.6041666666666665</v>
      </c>
      <c r="E511" s="10">
        <v>1.0218671774691359</v>
      </c>
      <c r="F511" s="10">
        <f t="shared" si="91"/>
        <v>2.3594835325476993</v>
      </c>
      <c r="G511" s="10">
        <f t="shared" si="92"/>
        <v>3.6041666666666665</v>
      </c>
      <c r="H511" s="10">
        <f t="shared" si="103"/>
        <v>0.65</v>
      </c>
      <c r="I511" s="10">
        <f t="shared" si="93"/>
        <v>0</v>
      </c>
      <c r="J511" s="10">
        <f t="shared" si="94"/>
        <v>2.7203756916887127</v>
      </c>
      <c r="K511" s="10">
        <f t="shared" si="95"/>
        <v>0</v>
      </c>
      <c r="L511" s="10">
        <f t="shared" si="96"/>
        <v>0</v>
      </c>
      <c r="M511" s="10"/>
      <c r="N511">
        <f t="shared" si="99"/>
        <v>1000000</v>
      </c>
      <c r="O511">
        <f t="shared" si="100"/>
        <v>76359.5402380952</v>
      </c>
      <c r="P511">
        <f t="shared" si="97"/>
        <v>0</v>
      </c>
      <c r="Q511">
        <f t="shared" si="101"/>
        <v>0</v>
      </c>
      <c r="S511">
        <f t="shared" si="102"/>
        <v>529919.08047619043</v>
      </c>
      <c r="T511">
        <f t="shared" si="98"/>
        <v>0</v>
      </c>
    </row>
    <row r="512" spans="1:20">
      <c r="A512" s="7">
        <v>37064</v>
      </c>
      <c r="B512" s="6">
        <v>0</v>
      </c>
      <c r="C512" s="8">
        <v>0.58617107271185875</v>
      </c>
      <c r="D512" s="9">
        <v>3.0092592592592591</v>
      </c>
      <c r="E512" s="10">
        <v>1.0218671774691359</v>
      </c>
      <c r="F512" s="10">
        <f t="shared" si="91"/>
        <v>2.3594835325476993</v>
      </c>
      <c r="G512" s="10">
        <f t="shared" si="92"/>
        <v>3.0092592592592591</v>
      </c>
      <c r="H512" s="10">
        <f t="shared" si="103"/>
        <v>0.26250000000000001</v>
      </c>
      <c r="I512" s="10">
        <f t="shared" si="93"/>
        <v>0</v>
      </c>
      <c r="J512" s="10">
        <f t="shared" si="94"/>
        <v>2.7203756916887127</v>
      </c>
      <c r="K512" s="10">
        <f t="shared" si="95"/>
        <v>0</v>
      </c>
      <c r="L512" s="10">
        <f t="shared" si="96"/>
        <v>0</v>
      </c>
      <c r="M512" s="10"/>
      <c r="N512">
        <f t="shared" si="99"/>
        <v>1000000</v>
      </c>
      <c r="O512">
        <f t="shared" si="100"/>
        <v>24959.540238095204</v>
      </c>
      <c r="P512">
        <f t="shared" si="97"/>
        <v>0</v>
      </c>
      <c r="Q512">
        <f t="shared" si="101"/>
        <v>0</v>
      </c>
      <c r="S512">
        <f t="shared" si="102"/>
        <v>529919.08047619043</v>
      </c>
      <c r="T512">
        <f t="shared" si="98"/>
        <v>0</v>
      </c>
    </row>
    <row r="513" spans="1:20">
      <c r="A513" s="7">
        <v>37065</v>
      </c>
      <c r="B513" s="6">
        <v>0</v>
      </c>
      <c r="C513" s="8">
        <v>1.5565950543969793</v>
      </c>
      <c r="D513" s="9">
        <v>3.0243055555555554</v>
      </c>
      <c r="E513" s="10">
        <v>1.0218671774691359</v>
      </c>
      <c r="F513" s="10">
        <f t="shared" si="91"/>
        <v>2.3594835325476993</v>
      </c>
      <c r="G513" s="10">
        <f t="shared" si="92"/>
        <v>3.0243055555555554</v>
      </c>
      <c r="H513" s="10">
        <f t="shared" si="103"/>
        <v>0.26250000000000001</v>
      </c>
      <c r="I513" s="10">
        <f t="shared" si="93"/>
        <v>0</v>
      </c>
      <c r="J513" s="10">
        <f t="shared" si="94"/>
        <v>2.7203756916887127</v>
      </c>
      <c r="K513" s="10">
        <f t="shared" si="95"/>
        <v>0</v>
      </c>
      <c r="L513" s="10">
        <f t="shared" si="96"/>
        <v>0</v>
      </c>
      <c r="M513" s="10"/>
      <c r="N513">
        <f t="shared" si="99"/>
        <v>1000000</v>
      </c>
      <c r="O513">
        <f t="shared" si="100"/>
        <v>26259.540238095204</v>
      </c>
      <c r="P513">
        <f t="shared" si="97"/>
        <v>0</v>
      </c>
      <c r="Q513">
        <f t="shared" si="101"/>
        <v>0</v>
      </c>
      <c r="S513">
        <f t="shared" si="102"/>
        <v>529919.08047619043</v>
      </c>
      <c r="T513">
        <f t="shared" si="98"/>
        <v>0</v>
      </c>
    </row>
    <row r="514" spans="1:20">
      <c r="A514" s="7">
        <v>37066</v>
      </c>
      <c r="B514" s="6">
        <v>0</v>
      </c>
      <c r="C514" s="8">
        <v>5.6607388330229549</v>
      </c>
      <c r="D514" s="9">
        <v>2.6412037037037037</v>
      </c>
      <c r="E514" s="10">
        <v>1.0218671774691359</v>
      </c>
      <c r="F514" s="10">
        <f t="shared" si="91"/>
        <v>2.3594835325476993</v>
      </c>
      <c r="G514" s="10">
        <f t="shared" si="92"/>
        <v>2.6412037037037037</v>
      </c>
      <c r="H514" s="10">
        <f t="shared" si="103"/>
        <v>0</v>
      </c>
      <c r="I514" s="10">
        <f t="shared" si="93"/>
        <v>0</v>
      </c>
      <c r="J514" s="10">
        <f t="shared" si="94"/>
        <v>2.7203756916887127</v>
      </c>
      <c r="K514" s="10">
        <f t="shared" si="95"/>
        <v>7.9171987985009018E-2</v>
      </c>
      <c r="L514" s="10">
        <f t="shared" si="96"/>
        <v>6840.459761904779</v>
      </c>
      <c r="M514" s="10"/>
      <c r="N514">
        <f t="shared" si="99"/>
        <v>1000000</v>
      </c>
      <c r="O514">
        <f t="shared" si="100"/>
        <v>-6840.459761904779</v>
      </c>
      <c r="P514">
        <f t="shared" si="97"/>
        <v>0</v>
      </c>
      <c r="Q514">
        <f t="shared" si="101"/>
        <v>0</v>
      </c>
      <c r="S514">
        <f t="shared" si="102"/>
        <v>529919.08047619043</v>
      </c>
      <c r="T514">
        <f t="shared" si="98"/>
        <v>0</v>
      </c>
    </row>
    <row r="515" spans="1:20">
      <c r="A515" s="7">
        <v>37067</v>
      </c>
      <c r="B515" s="6">
        <v>0</v>
      </c>
      <c r="C515" s="8">
        <v>12.95842078399839</v>
      </c>
      <c r="D515" s="9">
        <v>2.6412037037037037</v>
      </c>
      <c r="E515" s="10">
        <v>1.0218671774691359</v>
      </c>
      <c r="F515" s="10">
        <f t="shared" si="91"/>
        <v>2.3594835325476993</v>
      </c>
      <c r="G515" s="10">
        <f t="shared" si="92"/>
        <v>2.6412037037037037</v>
      </c>
      <c r="H515" s="10">
        <f t="shared" si="103"/>
        <v>0</v>
      </c>
      <c r="I515" s="10">
        <f t="shared" si="93"/>
        <v>0</v>
      </c>
      <c r="J515" s="10">
        <f t="shared" si="94"/>
        <v>2.7203756916887127</v>
      </c>
      <c r="K515" s="10">
        <f t="shared" si="95"/>
        <v>7.9171987985009018E-2</v>
      </c>
      <c r="L515" s="10">
        <f t="shared" si="96"/>
        <v>6840.459761904779</v>
      </c>
      <c r="M515" s="10"/>
      <c r="N515">
        <f t="shared" si="99"/>
        <v>993159.54023809521</v>
      </c>
      <c r="O515">
        <f t="shared" si="100"/>
        <v>-6840.459761904779</v>
      </c>
      <c r="P515">
        <f t="shared" si="97"/>
        <v>0</v>
      </c>
      <c r="Q515">
        <f t="shared" si="101"/>
        <v>0</v>
      </c>
      <c r="S515">
        <f t="shared" si="102"/>
        <v>523078.62071428564</v>
      </c>
      <c r="T515">
        <f t="shared" si="98"/>
        <v>0</v>
      </c>
    </row>
    <row r="516" spans="1:20">
      <c r="A516" s="7">
        <v>37068</v>
      </c>
      <c r="B516" s="6">
        <v>0</v>
      </c>
      <c r="C516" s="8">
        <v>1.5565950543969793</v>
      </c>
      <c r="D516" s="9">
        <v>2.6087962962962963</v>
      </c>
      <c r="E516" s="10">
        <v>1.0218671774691359</v>
      </c>
      <c r="F516" s="10">
        <f t="shared" si="91"/>
        <v>2.3594835325476993</v>
      </c>
      <c r="G516" s="10">
        <f t="shared" si="92"/>
        <v>2.6087962962962963</v>
      </c>
      <c r="H516" s="10">
        <f t="shared" si="103"/>
        <v>0</v>
      </c>
      <c r="I516" s="10">
        <f t="shared" si="93"/>
        <v>0</v>
      </c>
      <c r="J516" s="10">
        <f t="shared" si="94"/>
        <v>2.7203756916887127</v>
      </c>
      <c r="K516" s="10">
        <f t="shared" si="95"/>
        <v>0.11157939539241646</v>
      </c>
      <c r="L516" s="10">
        <f t="shared" si="96"/>
        <v>9640.4597619047818</v>
      </c>
      <c r="M516" s="10"/>
      <c r="N516">
        <f t="shared" si="99"/>
        <v>986319.08047619043</v>
      </c>
      <c r="O516">
        <f t="shared" si="100"/>
        <v>-9640.4597619047818</v>
      </c>
      <c r="P516">
        <f t="shared" si="97"/>
        <v>0</v>
      </c>
      <c r="Q516">
        <f t="shared" si="101"/>
        <v>0</v>
      </c>
      <c r="S516">
        <f t="shared" si="102"/>
        <v>516238.16095238086</v>
      </c>
      <c r="T516">
        <f t="shared" si="98"/>
        <v>0</v>
      </c>
    </row>
    <row r="517" spans="1:20">
      <c r="A517" s="7">
        <v>37069</v>
      </c>
      <c r="B517" s="6">
        <v>1.4</v>
      </c>
      <c r="C517" s="8">
        <v>0.58617107271185875</v>
      </c>
      <c r="D517" s="9">
        <v>2.6261574074074074</v>
      </c>
      <c r="E517" s="10">
        <v>1.0218671774691359</v>
      </c>
      <c r="F517" s="10">
        <f t="shared" si="91"/>
        <v>2.3594835325476993</v>
      </c>
      <c r="G517" s="10">
        <f t="shared" si="92"/>
        <v>2.6261574074074074</v>
      </c>
      <c r="H517" s="10">
        <f t="shared" si="103"/>
        <v>0.35</v>
      </c>
      <c r="I517" s="10">
        <f t="shared" si="93"/>
        <v>0</v>
      </c>
      <c r="J517" s="10">
        <f t="shared" si="94"/>
        <v>2.7203756916887127</v>
      </c>
      <c r="K517" s="10">
        <f t="shared" si="95"/>
        <v>9.4218284281305298E-2</v>
      </c>
      <c r="L517" s="10">
        <f t="shared" si="96"/>
        <v>8140.4597619047781</v>
      </c>
      <c r="M517" s="10"/>
      <c r="N517">
        <f t="shared" si="99"/>
        <v>976678.62071428564</v>
      </c>
      <c r="O517">
        <f t="shared" si="100"/>
        <v>-8140.4597619047781</v>
      </c>
      <c r="P517">
        <f t="shared" si="97"/>
        <v>0</v>
      </c>
      <c r="Q517">
        <f t="shared" si="101"/>
        <v>0</v>
      </c>
      <c r="S517">
        <f t="shared" si="102"/>
        <v>506597.70119047607</v>
      </c>
      <c r="T517">
        <f t="shared" si="98"/>
        <v>0</v>
      </c>
    </row>
    <row r="518" spans="1:20">
      <c r="A518" s="7">
        <v>37070</v>
      </c>
      <c r="B518" s="6">
        <v>2.4</v>
      </c>
      <c r="C518" s="8">
        <v>0</v>
      </c>
      <c r="D518" s="9">
        <v>2.1979166666666665</v>
      </c>
      <c r="E518" s="10">
        <v>1.0218671774691359</v>
      </c>
      <c r="F518" s="10">
        <f t="shared" si="91"/>
        <v>2.3594835325476993</v>
      </c>
      <c r="G518" s="10">
        <f t="shared" si="92"/>
        <v>2.1979166666666665</v>
      </c>
      <c r="H518" s="10">
        <f t="shared" si="103"/>
        <v>0.95</v>
      </c>
      <c r="I518" s="10">
        <f t="shared" si="93"/>
        <v>0</v>
      </c>
      <c r="J518" s="10">
        <f t="shared" si="94"/>
        <v>2.7203756916887127</v>
      </c>
      <c r="K518" s="10">
        <f t="shared" si="95"/>
        <v>0.52245902502204622</v>
      </c>
      <c r="L518" s="10">
        <f t="shared" si="96"/>
        <v>45140.459761904793</v>
      </c>
      <c r="M518" s="10"/>
      <c r="N518">
        <f t="shared" si="99"/>
        <v>968538.16095238086</v>
      </c>
      <c r="O518">
        <f t="shared" si="100"/>
        <v>-45140.459761904793</v>
      </c>
      <c r="P518">
        <f t="shared" si="97"/>
        <v>0</v>
      </c>
      <c r="Q518">
        <f t="shared" si="101"/>
        <v>0</v>
      </c>
      <c r="S518">
        <f t="shared" si="102"/>
        <v>498457.24142857129</v>
      </c>
      <c r="T518">
        <f t="shared" si="98"/>
        <v>0</v>
      </c>
    </row>
    <row r="519" spans="1:20">
      <c r="A519" s="7">
        <v>37071</v>
      </c>
      <c r="B519" s="6">
        <v>15.3</v>
      </c>
      <c r="C519" s="8">
        <v>0</v>
      </c>
      <c r="D519" s="9">
        <v>1.2164351851851851</v>
      </c>
      <c r="E519" s="10">
        <v>1.0218671774691359</v>
      </c>
      <c r="F519" s="10">
        <f t="shared" ref="F519:F582" si="104">+E519/0.55+160/96/1000*2600*10000/86400</f>
        <v>2.3594835325476993</v>
      </c>
      <c r="G519" s="10">
        <f t="shared" ref="G519:G582" si="105">IF(C519&lt;25,D519,0)</f>
        <v>1.2164351851851851</v>
      </c>
      <c r="H519" s="10">
        <f t="shared" si="103"/>
        <v>4.7750000000000004</v>
      </c>
      <c r="I519" s="10">
        <f t="shared" ref="I519:I582" si="106">IF(H519&gt;3,B519,0)</f>
        <v>15.3</v>
      </c>
      <c r="J519" s="10">
        <f t="shared" ref="J519:J582" si="107">IF(((E519-I519)+(160/96/1000*2600*10000/86400))/0.56&lt;0,0,((E519-I519)+(160/96/1000*2600*10000/86400))/0.56)</f>
        <v>0</v>
      </c>
      <c r="K519" s="10">
        <f t="shared" ref="K519:K582" si="108">IF(G519-J519&lt;0,+J519-G519,0)</f>
        <v>0</v>
      </c>
      <c r="L519" s="10">
        <f t="shared" ref="L519:L582" si="109">+K519*86400</f>
        <v>0</v>
      </c>
      <c r="M519" s="10"/>
      <c r="N519">
        <f t="shared" si="99"/>
        <v>923397.70119047607</v>
      </c>
      <c r="O519">
        <f t="shared" si="100"/>
        <v>105100</v>
      </c>
      <c r="P519">
        <f t="shared" ref="P519:P582" si="110">+I519/1000*970000000*0.3</f>
        <v>4452300</v>
      </c>
      <c r="Q519">
        <f t="shared" si="101"/>
        <v>0</v>
      </c>
      <c r="S519">
        <f t="shared" si="102"/>
        <v>453316.7816666665</v>
      </c>
      <c r="T519">
        <f t="shared" ref="T519:T582" si="111">IF(S519=0,L519,0)</f>
        <v>0</v>
      </c>
    </row>
    <row r="520" spans="1:20">
      <c r="A520" s="7">
        <v>37072</v>
      </c>
      <c r="B520" s="6">
        <v>0</v>
      </c>
      <c r="C520" s="8">
        <v>0</v>
      </c>
      <c r="D520" s="9">
        <v>0.105</v>
      </c>
      <c r="E520" s="10">
        <v>1.0218671774691359</v>
      </c>
      <c r="F520" s="10">
        <f t="shared" si="104"/>
        <v>2.3594835325476993</v>
      </c>
      <c r="G520" s="10">
        <f t="shared" si="105"/>
        <v>0.105</v>
      </c>
      <c r="H520" s="10">
        <f t="shared" si="103"/>
        <v>4.7750000000000004</v>
      </c>
      <c r="I520" s="10">
        <f t="shared" si="106"/>
        <v>0</v>
      </c>
      <c r="J520" s="10">
        <f t="shared" si="107"/>
        <v>2.7203756916887127</v>
      </c>
      <c r="K520" s="10">
        <f t="shared" si="108"/>
        <v>2.6153756916887128</v>
      </c>
      <c r="L520" s="10">
        <f t="shared" si="109"/>
        <v>225968.45976190479</v>
      </c>
      <c r="M520" s="10"/>
      <c r="N520">
        <f t="shared" ref="N520:N583" si="112">IF(N519+O519+P519&lt;1000000,IF(N519+O519+P519&lt;0,0,N519+O519+P519),1000000)</f>
        <v>1000000</v>
      </c>
      <c r="O520">
        <f t="shared" ref="O520:O583" si="113">+(G520-J520)*86400</f>
        <v>-225968.45976190479</v>
      </c>
      <c r="P520">
        <f t="shared" si="110"/>
        <v>0</v>
      </c>
      <c r="Q520">
        <f t="shared" ref="Q520:Q583" si="114">IF(N520=0,L520,0)</f>
        <v>0</v>
      </c>
      <c r="S520">
        <f t="shared" ref="S520:S583" si="115">IF(S519-L519+P519&lt;1000000,IF(S519-L519+P519&lt;0,0,S519-L519+P519),1000000)</f>
        <v>1000000</v>
      </c>
      <c r="T520">
        <f t="shared" si="111"/>
        <v>0</v>
      </c>
    </row>
    <row r="521" spans="1:20">
      <c r="A521" s="7">
        <v>37073</v>
      </c>
      <c r="B521" s="6">
        <v>0.15</v>
      </c>
      <c r="C521" s="8">
        <v>0</v>
      </c>
      <c r="D521" s="9">
        <v>2.7734722222222223</v>
      </c>
      <c r="E521" s="10">
        <v>1.3844652081839903</v>
      </c>
      <c r="F521" s="10">
        <f t="shared" si="104"/>
        <v>3.0187526793019797</v>
      </c>
      <c r="G521" s="10">
        <f t="shared" si="105"/>
        <v>2.7734722222222223</v>
      </c>
      <c r="H521" s="10">
        <f t="shared" si="103"/>
        <v>4.4624999999999995</v>
      </c>
      <c r="I521" s="10">
        <f t="shared" si="106"/>
        <v>0.15</v>
      </c>
      <c r="J521" s="10">
        <f t="shared" si="107"/>
        <v>3.100015032250953</v>
      </c>
      <c r="K521" s="10">
        <f t="shared" si="108"/>
        <v>0.32654281002873065</v>
      </c>
      <c r="L521" s="10">
        <f t="shared" si="109"/>
        <v>28213.298786482326</v>
      </c>
      <c r="M521" s="10"/>
      <c r="N521">
        <f t="shared" si="112"/>
        <v>774031.54023809521</v>
      </c>
      <c r="O521">
        <f t="shared" si="113"/>
        <v>-28213.298786482326</v>
      </c>
      <c r="P521">
        <f t="shared" si="110"/>
        <v>43650</v>
      </c>
      <c r="Q521">
        <f t="shared" si="114"/>
        <v>0</v>
      </c>
      <c r="S521">
        <f t="shared" si="115"/>
        <v>774031.54023809521</v>
      </c>
      <c r="T521">
        <f t="shared" si="111"/>
        <v>0</v>
      </c>
    </row>
    <row r="522" spans="1:20">
      <c r="A522" s="7">
        <v>37074</v>
      </c>
      <c r="B522" s="6">
        <v>0.4</v>
      </c>
      <c r="C522" s="8">
        <v>0</v>
      </c>
      <c r="D522" s="9">
        <v>2.8784722222222223</v>
      </c>
      <c r="E522" s="10">
        <v>1.3844652081839903</v>
      </c>
      <c r="F522" s="10">
        <f t="shared" si="104"/>
        <v>3.0187526793019797</v>
      </c>
      <c r="G522" s="10">
        <f t="shared" si="105"/>
        <v>2.8784722222222223</v>
      </c>
      <c r="H522" s="10">
        <f t="shared" ref="H522:H585" si="116">AVERAGE(B519:B522)</f>
        <v>3.9625000000000004</v>
      </c>
      <c r="I522" s="10">
        <f t="shared" si="106"/>
        <v>0.4</v>
      </c>
      <c r="J522" s="10">
        <f t="shared" si="107"/>
        <v>2.6535864608223809</v>
      </c>
      <c r="K522" s="10">
        <f t="shared" si="108"/>
        <v>0</v>
      </c>
      <c r="L522" s="10">
        <f t="shared" si="109"/>
        <v>0</v>
      </c>
      <c r="M522" s="10"/>
      <c r="N522">
        <f t="shared" si="112"/>
        <v>789468.24145161291</v>
      </c>
      <c r="O522">
        <f t="shared" si="113"/>
        <v>19430.129784946297</v>
      </c>
      <c r="P522">
        <f t="shared" si="110"/>
        <v>116400</v>
      </c>
      <c r="Q522">
        <f t="shared" si="114"/>
        <v>0</v>
      </c>
      <c r="S522">
        <f t="shared" si="115"/>
        <v>789468.24145161291</v>
      </c>
      <c r="T522">
        <f t="shared" si="111"/>
        <v>0</v>
      </c>
    </row>
    <row r="523" spans="1:20">
      <c r="A523" s="7">
        <v>37075</v>
      </c>
      <c r="B523" s="6">
        <v>0</v>
      </c>
      <c r="C523" s="8">
        <v>0</v>
      </c>
      <c r="D523" s="9">
        <v>1.8761574074074074</v>
      </c>
      <c r="E523" s="10">
        <v>1.3844652081839903</v>
      </c>
      <c r="F523" s="10">
        <f t="shared" si="104"/>
        <v>3.0187526793019797</v>
      </c>
      <c r="G523" s="10">
        <f t="shared" si="105"/>
        <v>1.8761574074074074</v>
      </c>
      <c r="H523" s="10">
        <f t="shared" si="116"/>
        <v>0.13750000000000001</v>
      </c>
      <c r="I523" s="10">
        <f t="shared" si="106"/>
        <v>0</v>
      </c>
      <c r="J523" s="10">
        <f t="shared" si="107"/>
        <v>3.3678721751080953</v>
      </c>
      <c r="K523" s="10">
        <f t="shared" si="108"/>
        <v>1.4917147677006879</v>
      </c>
      <c r="L523" s="10">
        <f t="shared" si="109"/>
        <v>128884.15592933944</v>
      </c>
      <c r="M523" s="10"/>
      <c r="N523">
        <f t="shared" si="112"/>
        <v>925298.37123655924</v>
      </c>
      <c r="O523">
        <f t="shared" si="113"/>
        <v>-128884.15592933944</v>
      </c>
      <c r="P523">
        <f t="shared" si="110"/>
        <v>0</v>
      </c>
      <c r="Q523">
        <f t="shared" si="114"/>
        <v>0</v>
      </c>
      <c r="S523">
        <f t="shared" si="115"/>
        <v>905868.24145161291</v>
      </c>
      <c r="T523">
        <f t="shared" si="111"/>
        <v>0</v>
      </c>
    </row>
    <row r="524" spans="1:20">
      <c r="A524" s="7">
        <v>37076</v>
      </c>
      <c r="B524" s="6">
        <v>0.3</v>
      </c>
      <c r="C524" s="8">
        <v>0</v>
      </c>
      <c r="D524" s="9">
        <v>2.4733796296296298</v>
      </c>
      <c r="E524" s="10">
        <v>1.3844652081839903</v>
      </c>
      <c r="F524" s="10">
        <f t="shared" si="104"/>
        <v>3.0187526793019797</v>
      </c>
      <c r="G524" s="10">
        <f t="shared" si="105"/>
        <v>2.4733796296296298</v>
      </c>
      <c r="H524" s="10">
        <f t="shared" si="116"/>
        <v>0.21250000000000002</v>
      </c>
      <c r="I524" s="10">
        <f t="shared" si="106"/>
        <v>0</v>
      </c>
      <c r="J524" s="10">
        <f t="shared" si="107"/>
        <v>3.3678721751080953</v>
      </c>
      <c r="K524" s="10">
        <f t="shared" si="108"/>
        <v>0.89449254547846557</v>
      </c>
      <c r="L524" s="10">
        <f t="shared" si="109"/>
        <v>77284.155929339424</v>
      </c>
      <c r="M524" s="10"/>
      <c r="N524">
        <f t="shared" si="112"/>
        <v>796414.21530721977</v>
      </c>
      <c r="O524">
        <f t="shared" si="113"/>
        <v>-77284.155929339424</v>
      </c>
      <c r="P524">
        <f t="shared" si="110"/>
        <v>0</v>
      </c>
      <c r="Q524">
        <f t="shared" si="114"/>
        <v>0</v>
      </c>
      <c r="S524">
        <f t="shared" si="115"/>
        <v>776984.08552227344</v>
      </c>
      <c r="T524">
        <f t="shared" si="111"/>
        <v>0</v>
      </c>
    </row>
    <row r="525" spans="1:20">
      <c r="A525" s="7">
        <v>37077</v>
      </c>
      <c r="B525" s="6">
        <v>1.1000000000000001</v>
      </c>
      <c r="C525" s="8">
        <v>0</v>
      </c>
      <c r="D525" s="9">
        <v>1.8321759259259258</v>
      </c>
      <c r="E525" s="10">
        <v>1.3844652081839903</v>
      </c>
      <c r="F525" s="10">
        <f t="shared" si="104"/>
        <v>3.0187526793019797</v>
      </c>
      <c r="G525" s="10">
        <f t="shared" si="105"/>
        <v>1.8321759259259258</v>
      </c>
      <c r="H525" s="10">
        <f t="shared" si="116"/>
        <v>0.45</v>
      </c>
      <c r="I525" s="10">
        <f t="shared" si="106"/>
        <v>0</v>
      </c>
      <c r="J525" s="10">
        <f t="shared" si="107"/>
        <v>3.3678721751080953</v>
      </c>
      <c r="K525" s="10">
        <f t="shared" si="108"/>
        <v>1.5356962491821695</v>
      </c>
      <c r="L525" s="10">
        <f t="shared" si="109"/>
        <v>132684.15592933944</v>
      </c>
      <c r="M525" s="10"/>
      <c r="N525">
        <f t="shared" si="112"/>
        <v>719130.0593778803</v>
      </c>
      <c r="O525">
        <f t="shared" si="113"/>
        <v>-132684.15592933944</v>
      </c>
      <c r="P525">
        <f t="shared" si="110"/>
        <v>0</v>
      </c>
      <c r="Q525">
        <f t="shared" si="114"/>
        <v>0</v>
      </c>
      <c r="S525">
        <f t="shared" si="115"/>
        <v>699699.92959293397</v>
      </c>
      <c r="T525">
        <f t="shared" si="111"/>
        <v>0</v>
      </c>
    </row>
    <row r="526" spans="1:20">
      <c r="A526" s="7">
        <v>37078</v>
      </c>
      <c r="B526" s="6">
        <v>0</v>
      </c>
      <c r="C526" s="8">
        <v>0</v>
      </c>
      <c r="D526" s="9">
        <v>1.5243055555555556</v>
      </c>
      <c r="E526" s="10">
        <v>1.3844652081839903</v>
      </c>
      <c r="F526" s="10">
        <f t="shared" si="104"/>
        <v>3.0187526793019797</v>
      </c>
      <c r="G526" s="10">
        <f t="shared" si="105"/>
        <v>1.5243055555555556</v>
      </c>
      <c r="H526" s="10">
        <f t="shared" si="116"/>
        <v>0.35000000000000003</v>
      </c>
      <c r="I526" s="10">
        <f t="shared" si="106"/>
        <v>0</v>
      </c>
      <c r="J526" s="10">
        <f t="shared" si="107"/>
        <v>3.3678721751080953</v>
      </c>
      <c r="K526" s="10">
        <f t="shared" si="108"/>
        <v>1.8435666195525398</v>
      </c>
      <c r="L526" s="10">
        <f t="shared" si="109"/>
        <v>159284.15592933944</v>
      </c>
      <c r="M526" s="10"/>
      <c r="N526">
        <f t="shared" si="112"/>
        <v>586445.90344854083</v>
      </c>
      <c r="O526">
        <f t="shared" si="113"/>
        <v>-159284.15592933944</v>
      </c>
      <c r="P526">
        <f t="shared" si="110"/>
        <v>0</v>
      </c>
      <c r="Q526">
        <f t="shared" si="114"/>
        <v>0</v>
      </c>
      <c r="S526">
        <f t="shared" si="115"/>
        <v>567015.7736635945</v>
      </c>
      <c r="T526">
        <f t="shared" si="111"/>
        <v>0</v>
      </c>
    </row>
    <row r="527" spans="1:20">
      <c r="A527" s="7">
        <v>37079</v>
      </c>
      <c r="B527" s="6">
        <v>0</v>
      </c>
      <c r="C527" s="8">
        <v>0</v>
      </c>
      <c r="D527" s="9">
        <v>1.1550925925925926</v>
      </c>
      <c r="E527" s="10">
        <v>1.3844652081839903</v>
      </c>
      <c r="F527" s="10">
        <f t="shared" si="104"/>
        <v>3.0187526793019797</v>
      </c>
      <c r="G527" s="10">
        <f t="shared" si="105"/>
        <v>1.1550925925925926</v>
      </c>
      <c r="H527" s="10">
        <f t="shared" si="116"/>
        <v>0.35000000000000003</v>
      </c>
      <c r="I527" s="10">
        <f t="shared" si="106"/>
        <v>0</v>
      </c>
      <c r="J527" s="10">
        <f t="shared" si="107"/>
        <v>3.3678721751080953</v>
      </c>
      <c r="K527" s="10">
        <f t="shared" si="108"/>
        <v>2.2127795825155028</v>
      </c>
      <c r="L527" s="10">
        <f t="shared" si="109"/>
        <v>191184.15592933944</v>
      </c>
      <c r="M527" s="10"/>
      <c r="N527">
        <f t="shared" si="112"/>
        <v>427161.74751920137</v>
      </c>
      <c r="O527">
        <f t="shared" si="113"/>
        <v>-191184.15592933944</v>
      </c>
      <c r="P527">
        <f t="shared" si="110"/>
        <v>0</v>
      </c>
      <c r="Q527">
        <f t="shared" si="114"/>
        <v>0</v>
      </c>
      <c r="S527">
        <f t="shared" si="115"/>
        <v>407731.61773425504</v>
      </c>
      <c r="T527">
        <f t="shared" si="111"/>
        <v>0</v>
      </c>
    </row>
    <row r="528" spans="1:20">
      <c r="A528" s="7">
        <v>37080</v>
      </c>
      <c r="B528" s="6">
        <v>0</v>
      </c>
      <c r="C528" s="8">
        <v>0</v>
      </c>
      <c r="D528" s="9">
        <v>1.5387731481481481</v>
      </c>
      <c r="E528" s="10">
        <v>1.3844652081839903</v>
      </c>
      <c r="F528" s="10">
        <f t="shared" si="104"/>
        <v>3.0187526793019797</v>
      </c>
      <c r="G528" s="10">
        <f t="shared" si="105"/>
        <v>1.5387731481481481</v>
      </c>
      <c r="H528" s="10">
        <f t="shared" si="116"/>
        <v>0.27500000000000002</v>
      </c>
      <c r="I528" s="10">
        <f t="shared" si="106"/>
        <v>0</v>
      </c>
      <c r="J528" s="10">
        <f t="shared" si="107"/>
        <v>3.3678721751080953</v>
      </c>
      <c r="K528" s="10">
        <f t="shared" si="108"/>
        <v>1.8290990269599472</v>
      </c>
      <c r="L528" s="10">
        <f t="shared" si="109"/>
        <v>158034.15592933944</v>
      </c>
      <c r="M528" s="10"/>
      <c r="N528">
        <f t="shared" si="112"/>
        <v>235977.59158986193</v>
      </c>
      <c r="O528">
        <f t="shared" si="113"/>
        <v>-158034.15592933944</v>
      </c>
      <c r="P528">
        <f t="shared" si="110"/>
        <v>0</v>
      </c>
      <c r="Q528">
        <f t="shared" si="114"/>
        <v>0</v>
      </c>
      <c r="S528">
        <f t="shared" si="115"/>
        <v>216547.4618049156</v>
      </c>
      <c r="T528">
        <f t="shared" si="111"/>
        <v>0</v>
      </c>
    </row>
    <row r="529" spans="1:20">
      <c r="A529" s="7">
        <v>37081</v>
      </c>
      <c r="B529" s="6">
        <v>0</v>
      </c>
      <c r="C529" s="8">
        <v>0</v>
      </c>
      <c r="D529" s="9">
        <v>1.5387731481481481</v>
      </c>
      <c r="E529" s="10">
        <v>1.3844652081839903</v>
      </c>
      <c r="F529" s="10">
        <f t="shared" si="104"/>
        <v>3.0187526793019797</v>
      </c>
      <c r="G529" s="10">
        <f t="shared" si="105"/>
        <v>1.5387731481481481</v>
      </c>
      <c r="H529" s="10">
        <f t="shared" si="116"/>
        <v>0</v>
      </c>
      <c r="I529" s="10">
        <f t="shared" si="106"/>
        <v>0</v>
      </c>
      <c r="J529" s="10">
        <f t="shared" si="107"/>
        <v>3.3678721751080953</v>
      </c>
      <c r="K529" s="10">
        <f t="shared" si="108"/>
        <v>1.8290990269599472</v>
      </c>
      <c r="L529" s="10">
        <f t="shared" si="109"/>
        <v>158034.15592933944</v>
      </c>
      <c r="M529" s="10"/>
      <c r="N529">
        <f t="shared" si="112"/>
        <v>77943.435660522489</v>
      </c>
      <c r="O529">
        <f t="shared" si="113"/>
        <v>-158034.15592933944</v>
      </c>
      <c r="P529">
        <f t="shared" si="110"/>
        <v>0</v>
      </c>
      <c r="Q529">
        <f t="shared" si="114"/>
        <v>0</v>
      </c>
      <c r="S529">
        <f t="shared" si="115"/>
        <v>58513.305875576159</v>
      </c>
      <c r="T529">
        <f t="shared" si="111"/>
        <v>0</v>
      </c>
    </row>
    <row r="530" spans="1:20">
      <c r="A530" s="7">
        <v>37082</v>
      </c>
      <c r="B530" s="6">
        <v>2.15</v>
      </c>
      <c r="C530" s="8">
        <v>0</v>
      </c>
      <c r="D530" s="9">
        <v>0.105</v>
      </c>
      <c r="E530" s="10">
        <v>1.3844652081839903</v>
      </c>
      <c r="F530" s="10">
        <f t="shared" si="104"/>
        <v>3.0187526793019797</v>
      </c>
      <c r="G530" s="10">
        <f t="shared" si="105"/>
        <v>0.105</v>
      </c>
      <c r="H530" s="10">
        <f t="shared" si="116"/>
        <v>0.53749999999999998</v>
      </c>
      <c r="I530" s="10">
        <f t="shared" si="106"/>
        <v>0</v>
      </c>
      <c r="J530" s="10">
        <f t="shared" si="107"/>
        <v>3.3678721751080953</v>
      </c>
      <c r="K530" s="10">
        <f t="shared" si="108"/>
        <v>3.2628721751080954</v>
      </c>
      <c r="L530" s="10">
        <f t="shared" si="109"/>
        <v>281912.15592933941</v>
      </c>
      <c r="M530" s="10"/>
      <c r="N530">
        <f t="shared" si="112"/>
        <v>0</v>
      </c>
      <c r="O530">
        <f t="shared" si="113"/>
        <v>-281912.15592933941</v>
      </c>
      <c r="P530">
        <f t="shared" si="110"/>
        <v>0</v>
      </c>
      <c r="Q530">
        <f t="shared" si="114"/>
        <v>281912.15592933941</v>
      </c>
      <c r="S530">
        <f t="shared" si="115"/>
        <v>0</v>
      </c>
      <c r="T530">
        <f t="shared" si="111"/>
        <v>281912.15592933941</v>
      </c>
    </row>
    <row r="531" spans="1:20">
      <c r="A531" s="7">
        <v>37083</v>
      </c>
      <c r="B531" s="6">
        <v>0</v>
      </c>
      <c r="C531" s="8">
        <v>0</v>
      </c>
      <c r="D531" s="9">
        <v>1.3344907407407407</v>
      </c>
      <c r="E531" s="10">
        <v>1.3844652081839903</v>
      </c>
      <c r="F531" s="10">
        <f t="shared" si="104"/>
        <v>3.0187526793019797</v>
      </c>
      <c r="G531" s="10">
        <f t="shared" si="105"/>
        <v>1.3344907407407407</v>
      </c>
      <c r="H531" s="10">
        <f t="shared" si="116"/>
        <v>0.53749999999999998</v>
      </c>
      <c r="I531" s="10">
        <f t="shared" si="106"/>
        <v>0</v>
      </c>
      <c r="J531" s="10">
        <f t="shared" si="107"/>
        <v>3.3678721751080953</v>
      </c>
      <c r="K531" s="10">
        <f t="shared" si="108"/>
        <v>2.0333814343673549</v>
      </c>
      <c r="L531" s="10">
        <f t="shared" si="109"/>
        <v>175684.15592933947</v>
      </c>
      <c r="M531" s="10"/>
      <c r="N531">
        <f t="shared" si="112"/>
        <v>0</v>
      </c>
      <c r="O531">
        <f t="shared" si="113"/>
        <v>-175684.15592933947</v>
      </c>
      <c r="P531">
        <f t="shared" si="110"/>
        <v>0</v>
      </c>
      <c r="Q531">
        <f t="shared" si="114"/>
        <v>175684.15592933947</v>
      </c>
      <c r="S531">
        <f t="shared" si="115"/>
        <v>0</v>
      </c>
      <c r="T531">
        <f t="shared" si="111"/>
        <v>175684.15592933947</v>
      </c>
    </row>
    <row r="532" spans="1:20">
      <c r="A532" s="7">
        <v>37084</v>
      </c>
      <c r="B532" s="6">
        <v>0</v>
      </c>
      <c r="C532" s="8">
        <v>0</v>
      </c>
      <c r="D532" s="9">
        <v>3.5601851851851851</v>
      </c>
      <c r="E532" s="10">
        <v>1.3844652081839903</v>
      </c>
      <c r="F532" s="10">
        <f t="shared" si="104"/>
        <v>3.0187526793019797</v>
      </c>
      <c r="G532" s="10">
        <f t="shared" si="105"/>
        <v>3.5601851851851851</v>
      </c>
      <c r="H532" s="10">
        <f t="shared" si="116"/>
        <v>0.53749999999999998</v>
      </c>
      <c r="I532" s="10">
        <f t="shared" si="106"/>
        <v>0</v>
      </c>
      <c r="J532" s="10">
        <f t="shared" si="107"/>
        <v>3.3678721751080953</v>
      </c>
      <c r="K532" s="10">
        <f t="shared" si="108"/>
        <v>0</v>
      </c>
      <c r="L532" s="10">
        <f t="shared" si="109"/>
        <v>0</v>
      </c>
      <c r="M532" s="10"/>
      <c r="N532">
        <f t="shared" si="112"/>
        <v>0</v>
      </c>
      <c r="O532">
        <f t="shared" si="113"/>
        <v>16615.844070660558</v>
      </c>
      <c r="P532">
        <f t="shared" si="110"/>
        <v>0</v>
      </c>
      <c r="Q532">
        <f t="shared" si="114"/>
        <v>0</v>
      </c>
      <c r="S532">
        <f t="shared" si="115"/>
        <v>0</v>
      </c>
      <c r="T532">
        <f t="shared" si="111"/>
        <v>0</v>
      </c>
    </row>
    <row r="533" spans="1:20">
      <c r="A533" s="7">
        <v>37085</v>
      </c>
      <c r="B533" s="6">
        <v>0</v>
      </c>
      <c r="C533" s="8">
        <v>0</v>
      </c>
      <c r="D533" s="9">
        <v>3.1157407407407409</v>
      </c>
      <c r="E533" s="10">
        <v>1.3844652081839903</v>
      </c>
      <c r="F533" s="10">
        <f t="shared" si="104"/>
        <v>3.0187526793019797</v>
      </c>
      <c r="G533" s="10">
        <f t="shared" si="105"/>
        <v>3.1157407407407409</v>
      </c>
      <c r="H533" s="10">
        <f t="shared" si="116"/>
        <v>0.53749999999999998</v>
      </c>
      <c r="I533" s="10">
        <f t="shared" si="106"/>
        <v>0</v>
      </c>
      <c r="J533" s="10">
        <f t="shared" si="107"/>
        <v>3.3678721751080953</v>
      </c>
      <c r="K533" s="10">
        <f t="shared" si="108"/>
        <v>0.25213143436735441</v>
      </c>
      <c r="L533" s="10">
        <f t="shared" si="109"/>
        <v>21784.15592933942</v>
      </c>
      <c r="M533" s="10"/>
      <c r="N533">
        <f t="shared" si="112"/>
        <v>16615.844070660558</v>
      </c>
      <c r="O533">
        <f t="shared" si="113"/>
        <v>-21784.15592933942</v>
      </c>
      <c r="P533">
        <f t="shared" si="110"/>
        <v>0</v>
      </c>
      <c r="Q533">
        <f t="shared" si="114"/>
        <v>0</v>
      </c>
      <c r="S533">
        <f t="shared" si="115"/>
        <v>0</v>
      </c>
      <c r="T533">
        <f t="shared" si="111"/>
        <v>21784.15592933942</v>
      </c>
    </row>
    <row r="534" spans="1:20">
      <c r="A534" s="7">
        <v>37086</v>
      </c>
      <c r="B534" s="6">
        <v>0</v>
      </c>
      <c r="C534" s="8">
        <v>0</v>
      </c>
      <c r="D534" s="9">
        <v>0.105</v>
      </c>
      <c r="E534" s="10">
        <v>1.3844652081839903</v>
      </c>
      <c r="F534" s="10">
        <f t="shared" si="104"/>
        <v>3.0187526793019797</v>
      </c>
      <c r="G534" s="10">
        <f t="shared" si="105"/>
        <v>0.105</v>
      </c>
      <c r="H534" s="10">
        <f t="shared" si="116"/>
        <v>0</v>
      </c>
      <c r="I534" s="10">
        <f t="shared" si="106"/>
        <v>0</v>
      </c>
      <c r="J534" s="10">
        <f t="shared" si="107"/>
        <v>3.3678721751080953</v>
      </c>
      <c r="K534" s="10">
        <f t="shared" si="108"/>
        <v>3.2628721751080954</v>
      </c>
      <c r="L534" s="10">
        <f t="shared" si="109"/>
        <v>281912.15592933941</v>
      </c>
      <c r="M534" s="10"/>
      <c r="N534">
        <f t="shared" si="112"/>
        <v>0</v>
      </c>
      <c r="O534">
        <f t="shared" si="113"/>
        <v>-281912.15592933941</v>
      </c>
      <c r="P534">
        <f t="shared" si="110"/>
        <v>0</v>
      </c>
      <c r="Q534">
        <f t="shared" si="114"/>
        <v>281912.15592933941</v>
      </c>
      <c r="S534">
        <f t="shared" si="115"/>
        <v>0</v>
      </c>
      <c r="T534">
        <f t="shared" si="111"/>
        <v>281912.15592933941</v>
      </c>
    </row>
    <row r="535" spans="1:20">
      <c r="A535" s="7">
        <v>37087</v>
      </c>
      <c r="B535" s="6">
        <v>0.1</v>
      </c>
      <c r="C535" s="8">
        <v>0</v>
      </c>
      <c r="D535" s="9">
        <v>0.105</v>
      </c>
      <c r="E535" s="10">
        <v>1.3844652081839903</v>
      </c>
      <c r="F535" s="10">
        <f t="shared" si="104"/>
        <v>3.0187526793019797</v>
      </c>
      <c r="G535" s="10">
        <f t="shared" si="105"/>
        <v>0.105</v>
      </c>
      <c r="H535" s="10">
        <f t="shared" si="116"/>
        <v>2.5000000000000001E-2</v>
      </c>
      <c r="I535" s="10">
        <f t="shared" si="106"/>
        <v>0</v>
      </c>
      <c r="J535" s="10">
        <f t="shared" si="107"/>
        <v>3.3678721751080953</v>
      </c>
      <c r="K535" s="10">
        <f t="shared" si="108"/>
        <v>3.2628721751080954</v>
      </c>
      <c r="L535" s="10">
        <f t="shared" si="109"/>
        <v>281912.15592933941</v>
      </c>
      <c r="M535" s="10"/>
      <c r="N535">
        <f t="shared" si="112"/>
        <v>0</v>
      </c>
      <c r="O535">
        <f t="shared" si="113"/>
        <v>-281912.15592933941</v>
      </c>
      <c r="P535">
        <f t="shared" si="110"/>
        <v>0</v>
      </c>
      <c r="Q535">
        <f t="shared" si="114"/>
        <v>281912.15592933941</v>
      </c>
      <c r="S535">
        <f t="shared" si="115"/>
        <v>0</v>
      </c>
      <c r="T535">
        <f t="shared" si="111"/>
        <v>281912.15592933941</v>
      </c>
    </row>
    <row r="536" spans="1:20">
      <c r="A536" s="7">
        <v>37088</v>
      </c>
      <c r="B536" s="6">
        <v>0.4</v>
      </c>
      <c r="C536" s="8">
        <v>0</v>
      </c>
      <c r="D536" s="9">
        <v>0.105</v>
      </c>
      <c r="E536" s="10">
        <v>1.3844652081839903</v>
      </c>
      <c r="F536" s="10">
        <f t="shared" si="104"/>
        <v>3.0187526793019797</v>
      </c>
      <c r="G536" s="10">
        <f t="shared" si="105"/>
        <v>0.105</v>
      </c>
      <c r="H536" s="10">
        <f t="shared" si="116"/>
        <v>0.125</v>
      </c>
      <c r="I536" s="10">
        <f t="shared" si="106"/>
        <v>0</v>
      </c>
      <c r="J536" s="10">
        <f t="shared" si="107"/>
        <v>3.3678721751080953</v>
      </c>
      <c r="K536" s="10">
        <f t="shared" si="108"/>
        <v>3.2628721751080954</v>
      </c>
      <c r="L536" s="10">
        <f t="shared" si="109"/>
        <v>281912.15592933941</v>
      </c>
      <c r="M536" s="10"/>
      <c r="N536">
        <f t="shared" si="112"/>
        <v>0</v>
      </c>
      <c r="O536">
        <f t="shared" si="113"/>
        <v>-281912.15592933941</v>
      </c>
      <c r="P536">
        <f t="shared" si="110"/>
        <v>0</v>
      </c>
      <c r="Q536">
        <f t="shared" si="114"/>
        <v>281912.15592933941</v>
      </c>
      <c r="S536">
        <f t="shared" si="115"/>
        <v>0</v>
      </c>
      <c r="T536">
        <f t="shared" si="111"/>
        <v>281912.15592933941</v>
      </c>
    </row>
    <row r="537" spans="1:20">
      <c r="A537" s="7">
        <v>37089</v>
      </c>
      <c r="B537" s="6">
        <v>0</v>
      </c>
      <c r="C537" s="8">
        <v>0</v>
      </c>
      <c r="D537" s="9">
        <v>0.105</v>
      </c>
      <c r="E537" s="10">
        <v>1.3844652081839903</v>
      </c>
      <c r="F537" s="10">
        <f t="shared" si="104"/>
        <v>3.0187526793019797</v>
      </c>
      <c r="G537" s="10">
        <f t="shared" si="105"/>
        <v>0.105</v>
      </c>
      <c r="H537" s="10">
        <f t="shared" si="116"/>
        <v>0.125</v>
      </c>
      <c r="I537" s="10">
        <f t="shared" si="106"/>
        <v>0</v>
      </c>
      <c r="J537" s="10">
        <f t="shared" si="107"/>
        <v>3.3678721751080953</v>
      </c>
      <c r="K537" s="10">
        <f t="shared" si="108"/>
        <v>3.2628721751080954</v>
      </c>
      <c r="L537" s="10">
        <f t="shared" si="109"/>
        <v>281912.15592933941</v>
      </c>
      <c r="M537" s="10"/>
      <c r="N537">
        <f t="shared" si="112"/>
        <v>0</v>
      </c>
      <c r="O537">
        <f t="shared" si="113"/>
        <v>-281912.15592933941</v>
      </c>
      <c r="P537">
        <f t="shared" si="110"/>
        <v>0</v>
      </c>
      <c r="Q537">
        <f t="shared" si="114"/>
        <v>281912.15592933941</v>
      </c>
      <c r="S537">
        <f t="shared" si="115"/>
        <v>0</v>
      </c>
      <c r="T537">
        <f t="shared" si="111"/>
        <v>281912.15592933941</v>
      </c>
    </row>
    <row r="538" spans="1:20">
      <c r="A538" s="7">
        <v>37090</v>
      </c>
      <c r="B538" s="6">
        <v>0.7</v>
      </c>
      <c r="C538" s="8">
        <v>0</v>
      </c>
      <c r="D538" s="9">
        <v>0.105</v>
      </c>
      <c r="E538" s="10">
        <v>1.3844652081839903</v>
      </c>
      <c r="F538" s="10">
        <f t="shared" si="104"/>
        <v>3.0187526793019797</v>
      </c>
      <c r="G538" s="10">
        <f t="shared" si="105"/>
        <v>0.105</v>
      </c>
      <c r="H538" s="10">
        <f t="shared" si="116"/>
        <v>0.3</v>
      </c>
      <c r="I538" s="10">
        <f t="shared" si="106"/>
        <v>0</v>
      </c>
      <c r="J538" s="10">
        <f t="shared" si="107"/>
        <v>3.3678721751080953</v>
      </c>
      <c r="K538" s="10">
        <f t="shared" si="108"/>
        <v>3.2628721751080954</v>
      </c>
      <c r="L538" s="10">
        <f t="shared" si="109"/>
        <v>281912.15592933941</v>
      </c>
      <c r="M538" s="10"/>
      <c r="N538">
        <f t="shared" si="112"/>
        <v>0</v>
      </c>
      <c r="O538">
        <f t="shared" si="113"/>
        <v>-281912.15592933941</v>
      </c>
      <c r="P538">
        <f t="shared" si="110"/>
        <v>0</v>
      </c>
      <c r="Q538">
        <f t="shared" si="114"/>
        <v>281912.15592933941</v>
      </c>
      <c r="S538">
        <f t="shared" si="115"/>
        <v>0</v>
      </c>
      <c r="T538">
        <f t="shared" si="111"/>
        <v>281912.15592933941</v>
      </c>
    </row>
    <row r="539" spans="1:20">
      <c r="A539" s="7">
        <v>37091</v>
      </c>
      <c r="B539" s="6">
        <v>7.1</v>
      </c>
      <c r="C539" s="8">
        <v>0</v>
      </c>
      <c r="D539" s="9">
        <v>6.260416666666667</v>
      </c>
      <c r="E539" s="10">
        <v>1.3844652081839903</v>
      </c>
      <c r="F539" s="10">
        <f t="shared" si="104"/>
        <v>3.0187526793019797</v>
      </c>
      <c r="G539" s="10">
        <f t="shared" si="105"/>
        <v>6.260416666666667</v>
      </c>
      <c r="H539" s="10">
        <f t="shared" si="116"/>
        <v>2.0499999999999998</v>
      </c>
      <c r="I539" s="10">
        <f t="shared" si="106"/>
        <v>0</v>
      </c>
      <c r="J539" s="10">
        <f t="shared" si="107"/>
        <v>3.3678721751080953</v>
      </c>
      <c r="K539" s="10">
        <f t="shared" si="108"/>
        <v>0</v>
      </c>
      <c r="L539" s="10">
        <f t="shared" si="109"/>
        <v>0</v>
      </c>
      <c r="M539" s="10"/>
      <c r="N539">
        <f t="shared" si="112"/>
        <v>0</v>
      </c>
      <c r="O539">
        <f t="shared" si="113"/>
        <v>249915.84407066059</v>
      </c>
      <c r="P539">
        <f t="shared" si="110"/>
        <v>0</v>
      </c>
      <c r="Q539">
        <f t="shared" si="114"/>
        <v>0</v>
      </c>
      <c r="S539">
        <f t="shared" si="115"/>
        <v>0</v>
      </c>
      <c r="T539">
        <f t="shared" si="111"/>
        <v>0</v>
      </c>
    </row>
    <row r="540" spans="1:20">
      <c r="A540" s="7">
        <v>37092</v>
      </c>
      <c r="B540" s="6">
        <v>37.799999999999997</v>
      </c>
      <c r="C540" s="8">
        <v>39.918631683234707</v>
      </c>
      <c r="D540" s="9">
        <v>2.6539351851851851</v>
      </c>
      <c r="E540" s="10">
        <v>1.3844652081839903</v>
      </c>
      <c r="F540" s="10">
        <f t="shared" si="104"/>
        <v>3.0187526793019797</v>
      </c>
      <c r="G540" s="10">
        <f t="shared" si="105"/>
        <v>0</v>
      </c>
      <c r="H540" s="10">
        <f t="shared" si="116"/>
        <v>11.399999999999999</v>
      </c>
      <c r="I540" s="10">
        <f t="shared" si="106"/>
        <v>37.799999999999997</v>
      </c>
      <c r="J540" s="10">
        <f t="shared" si="107"/>
        <v>0</v>
      </c>
      <c r="K540" s="10">
        <f t="shared" si="108"/>
        <v>0</v>
      </c>
      <c r="L540" s="10">
        <f t="shared" si="109"/>
        <v>0</v>
      </c>
      <c r="M540" s="10"/>
      <c r="N540">
        <f t="shared" si="112"/>
        <v>249915.84407066059</v>
      </c>
      <c r="O540">
        <f t="shared" si="113"/>
        <v>0</v>
      </c>
      <c r="P540">
        <f t="shared" si="110"/>
        <v>10999800</v>
      </c>
      <c r="Q540">
        <f t="shared" si="114"/>
        <v>0</v>
      </c>
      <c r="S540">
        <f t="shared" si="115"/>
        <v>0</v>
      </c>
      <c r="T540">
        <f t="shared" si="111"/>
        <v>0</v>
      </c>
    </row>
    <row r="541" spans="1:20">
      <c r="A541" s="7">
        <v>37093</v>
      </c>
      <c r="B541" s="6">
        <v>1.35</v>
      </c>
      <c r="C541" s="8">
        <v>54.666573680351284</v>
      </c>
      <c r="D541" s="9">
        <v>1.7280092592592593</v>
      </c>
      <c r="E541" s="10">
        <v>1.3844652081839903</v>
      </c>
      <c r="F541" s="10">
        <f t="shared" si="104"/>
        <v>3.0187526793019797</v>
      </c>
      <c r="G541" s="10">
        <f t="shared" si="105"/>
        <v>0</v>
      </c>
      <c r="H541" s="10">
        <f t="shared" si="116"/>
        <v>11.737499999999999</v>
      </c>
      <c r="I541" s="10">
        <f t="shared" si="106"/>
        <v>1.35</v>
      </c>
      <c r="J541" s="10">
        <f t="shared" si="107"/>
        <v>0.95715788939380964</v>
      </c>
      <c r="K541" s="10">
        <f t="shared" si="108"/>
        <v>0.95715788939380964</v>
      </c>
      <c r="L541" s="10">
        <f t="shared" si="109"/>
        <v>82698.441643625149</v>
      </c>
      <c r="M541" s="10"/>
      <c r="N541">
        <f t="shared" si="112"/>
        <v>1000000</v>
      </c>
      <c r="O541">
        <f t="shared" si="113"/>
        <v>-82698.441643625149</v>
      </c>
      <c r="P541">
        <f t="shared" si="110"/>
        <v>392850</v>
      </c>
      <c r="Q541">
        <f t="shared" si="114"/>
        <v>0</v>
      </c>
      <c r="S541">
        <f t="shared" si="115"/>
        <v>1000000</v>
      </c>
      <c r="T541">
        <f t="shared" si="111"/>
        <v>0</v>
      </c>
    </row>
    <row r="542" spans="1:20">
      <c r="A542" s="7">
        <v>37094</v>
      </c>
      <c r="B542" s="6">
        <v>0</v>
      </c>
      <c r="C542" s="8">
        <v>0</v>
      </c>
      <c r="D542" s="9">
        <v>1.2037037037037037</v>
      </c>
      <c r="E542" s="10">
        <v>1.3844652081839903</v>
      </c>
      <c r="F542" s="10">
        <f t="shared" si="104"/>
        <v>3.0187526793019797</v>
      </c>
      <c r="G542" s="10">
        <f t="shared" si="105"/>
        <v>1.2037037037037037</v>
      </c>
      <c r="H542" s="10">
        <f t="shared" si="116"/>
        <v>11.5625</v>
      </c>
      <c r="I542" s="10">
        <f t="shared" si="106"/>
        <v>0</v>
      </c>
      <c r="J542" s="10">
        <f t="shared" si="107"/>
        <v>3.3678721751080953</v>
      </c>
      <c r="K542" s="10">
        <f t="shared" si="108"/>
        <v>2.1641684714043916</v>
      </c>
      <c r="L542" s="10">
        <f t="shared" si="109"/>
        <v>186984.15592933944</v>
      </c>
      <c r="M542" s="10"/>
      <c r="N542">
        <f t="shared" si="112"/>
        <v>1000000</v>
      </c>
      <c r="O542">
        <f t="shared" si="113"/>
        <v>-186984.15592933944</v>
      </c>
      <c r="P542">
        <f t="shared" si="110"/>
        <v>0</v>
      </c>
      <c r="Q542">
        <f t="shared" si="114"/>
        <v>0</v>
      </c>
      <c r="S542">
        <f t="shared" si="115"/>
        <v>1000000</v>
      </c>
      <c r="T542">
        <f t="shared" si="111"/>
        <v>0</v>
      </c>
    </row>
    <row r="543" spans="1:20">
      <c r="A543" s="7">
        <v>37095</v>
      </c>
      <c r="B543" s="6">
        <v>0</v>
      </c>
      <c r="C543" s="8">
        <v>0</v>
      </c>
      <c r="D543" s="9">
        <v>1.2037037037037037</v>
      </c>
      <c r="E543" s="10">
        <v>1.3844652081839903</v>
      </c>
      <c r="F543" s="10">
        <f t="shared" si="104"/>
        <v>3.0187526793019797</v>
      </c>
      <c r="G543" s="10">
        <f t="shared" si="105"/>
        <v>1.2037037037037037</v>
      </c>
      <c r="H543" s="10">
        <f t="shared" si="116"/>
        <v>9.7874999999999996</v>
      </c>
      <c r="I543" s="10">
        <f t="shared" si="106"/>
        <v>0</v>
      </c>
      <c r="J543" s="10">
        <f t="shared" si="107"/>
        <v>3.3678721751080953</v>
      </c>
      <c r="K543" s="10">
        <f t="shared" si="108"/>
        <v>2.1641684714043916</v>
      </c>
      <c r="L543" s="10">
        <f t="shared" si="109"/>
        <v>186984.15592933944</v>
      </c>
      <c r="M543" s="10"/>
      <c r="N543">
        <f t="shared" si="112"/>
        <v>813015.84407066053</v>
      </c>
      <c r="O543">
        <f t="shared" si="113"/>
        <v>-186984.15592933944</v>
      </c>
      <c r="P543">
        <f t="shared" si="110"/>
        <v>0</v>
      </c>
      <c r="Q543">
        <f t="shared" si="114"/>
        <v>0</v>
      </c>
      <c r="S543">
        <f t="shared" si="115"/>
        <v>813015.84407066053</v>
      </c>
      <c r="T543">
        <f t="shared" si="111"/>
        <v>0</v>
      </c>
    </row>
    <row r="544" spans="1:20">
      <c r="A544" s="7">
        <v>37096</v>
      </c>
      <c r="B544" s="6">
        <v>2.25</v>
      </c>
      <c r="C544" s="8">
        <v>1.5565950543969793</v>
      </c>
      <c r="D544" s="9">
        <v>2.4247685185185186</v>
      </c>
      <c r="E544" s="10">
        <v>1.3844652081839903</v>
      </c>
      <c r="F544" s="10">
        <f t="shared" si="104"/>
        <v>3.0187526793019797</v>
      </c>
      <c r="G544" s="10">
        <f t="shared" si="105"/>
        <v>2.4247685185185186</v>
      </c>
      <c r="H544" s="10">
        <f t="shared" si="116"/>
        <v>0.9</v>
      </c>
      <c r="I544" s="10">
        <f t="shared" si="106"/>
        <v>0</v>
      </c>
      <c r="J544" s="10">
        <f t="shared" si="107"/>
        <v>3.3678721751080953</v>
      </c>
      <c r="K544" s="10">
        <f t="shared" si="108"/>
        <v>0.94310365658957673</v>
      </c>
      <c r="L544" s="10">
        <f t="shared" si="109"/>
        <v>81484.155929339424</v>
      </c>
      <c r="M544" s="10"/>
      <c r="N544">
        <f t="shared" si="112"/>
        <v>626031.68814132106</v>
      </c>
      <c r="O544">
        <f t="shared" si="113"/>
        <v>-81484.155929339424</v>
      </c>
      <c r="P544">
        <f t="shared" si="110"/>
        <v>0</v>
      </c>
      <c r="Q544">
        <f t="shared" si="114"/>
        <v>0</v>
      </c>
      <c r="S544">
        <f t="shared" si="115"/>
        <v>626031.68814132106</v>
      </c>
      <c r="T544">
        <f t="shared" si="111"/>
        <v>0</v>
      </c>
    </row>
    <row r="545" spans="1:20">
      <c r="A545" s="7">
        <v>37097</v>
      </c>
      <c r="B545" s="6">
        <v>1.75</v>
      </c>
      <c r="C545" s="8">
        <v>1.5565950543969793</v>
      </c>
      <c r="D545" s="9">
        <v>2.0416666666666665</v>
      </c>
      <c r="E545" s="10">
        <v>1.3844652081839903</v>
      </c>
      <c r="F545" s="10">
        <f t="shared" si="104"/>
        <v>3.0187526793019797</v>
      </c>
      <c r="G545" s="10">
        <f t="shared" si="105"/>
        <v>2.0416666666666665</v>
      </c>
      <c r="H545" s="10">
        <f t="shared" si="116"/>
        <v>1</v>
      </c>
      <c r="I545" s="10">
        <f t="shared" si="106"/>
        <v>0</v>
      </c>
      <c r="J545" s="10">
        <f t="shared" si="107"/>
        <v>3.3678721751080953</v>
      </c>
      <c r="K545" s="10">
        <f t="shared" si="108"/>
        <v>1.3262055084414288</v>
      </c>
      <c r="L545" s="10">
        <f t="shared" si="109"/>
        <v>114584.15592933945</v>
      </c>
      <c r="M545" s="10"/>
      <c r="N545">
        <f t="shared" si="112"/>
        <v>544547.5322119816</v>
      </c>
      <c r="O545">
        <f t="shared" si="113"/>
        <v>-114584.15592933945</v>
      </c>
      <c r="P545">
        <f t="shared" si="110"/>
        <v>0</v>
      </c>
      <c r="Q545">
        <f t="shared" si="114"/>
        <v>0</v>
      </c>
      <c r="S545">
        <f t="shared" si="115"/>
        <v>544547.5322119816</v>
      </c>
      <c r="T545">
        <f t="shared" si="111"/>
        <v>0</v>
      </c>
    </row>
    <row r="546" spans="1:20">
      <c r="A546" s="7">
        <v>37098</v>
      </c>
      <c r="B546" s="6">
        <v>0</v>
      </c>
      <c r="C546" s="8">
        <v>0</v>
      </c>
      <c r="D546" s="9">
        <v>1.2372685185185186</v>
      </c>
      <c r="E546" s="10">
        <v>1.3844652081839903</v>
      </c>
      <c r="F546" s="10">
        <f t="shared" si="104"/>
        <v>3.0187526793019797</v>
      </c>
      <c r="G546" s="10">
        <f t="shared" si="105"/>
        <v>1.2372685185185186</v>
      </c>
      <c r="H546" s="10">
        <f t="shared" si="116"/>
        <v>1</v>
      </c>
      <c r="I546" s="10">
        <f t="shared" si="106"/>
        <v>0</v>
      </c>
      <c r="J546" s="10">
        <f t="shared" si="107"/>
        <v>3.3678721751080953</v>
      </c>
      <c r="K546" s="10">
        <f t="shared" si="108"/>
        <v>2.1306036565895767</v>
      </c>
      <c r="L546" s="10">
        <f t="shared" si="109"/>
        <v>184084.15592933944</v>
      </c>
      <c r="M546" s="10"/>
      <c r="N546">
        <f t="shared" si="112"/>
        <v>429963.37628264213</v>
      </c>
      <c r="O546">
        <f t="shared" si="113"/>
        <v>-184084.15592933944</v>
      </c>
      <c r="P546">
        <f t="shared" si="110"/>
        <v>0</v>
      </c>
      <c r="Q546">
        <f t="shared" si="114"/>
        <v>0</v>
      </c>
      <c r="S546">
        <f t="shared" si="115"/>
        <v>429963.37628264213</v>
      </c>
      <c r="T546">
        <f t="shared" si="111"/>
        <v>0</v>
      </c>
    </row>
    <row r="547" spans="1:20">
      <c r="A547" s="7">
        <v>37099</v>
      </c>
      <c r="B547" s="6">
        <v>0</v>
      </c>
      <c r="C547" s="8">
        <v>0</v>
      </c>
      <c r="D547" s="9">
        <v>0.90972222222222221</v>
      </c>
      <c r="E547" s="10">
        <v>1.3844652081839903</v>
      </c>
      <c r="F547" s="10">
        <f t="shared" si="104"/>
        <v>3.0187526793019797</v>
      </c>
      <c r="G547" s="10">
        <f t="shared" si="105"/>
        <v>0.90972222222222221</v>
      </c>
      <c r="H547" s="10">
        <f t="shared" si="116"/>
        <v>1</v>
      </c>
      <c r="I547" s="10">
        <f t="shared" si="106"/>
        <v>0</v>
      </c>
      <c r="J547" s="10">
        <f t="shared" si="107"/>
        <v>3.3678721751080953</v>
      </c>
      <c r="K547" s="10">
        <f t="shared" si="108"/>
        <v>2.458149952885873</v>
      </c>
      <c r="L547" s="10">
        <f t="shared" si="109"/>
        <v>212384.15592933944</v>
      </c>
      <c r="M547" s="10"/>
      <c r="N547">
        <f t="shared" si="112"/>
        <v>245879.22035330269</v>
      </c>
      <c r="O547">
        <f t="shared" si="113"/>
        <v>-212384.15592933944</v>
      </c>
      <c r="P547">
        <f t="shared" si="110"/>
        <v>0</v>
      </c>
      <c r="Q547">
        <f t="shared" si="114"/>
        <v>0</v>
      </c>
      <c r="S547">
        <f t="shared" si="115"/>
        <v>245879.22035330269</v>
      </c>
      <c r="T547">
        <f t="shared" si="111"/>
        <v>0</v>
      </c>
    </row>
    <row r="548" spans="1:20">
      <c r="A548" s="7">
        <v>37100</v>
      </c>
      <c r="B548" s="6">
        <v>7.25</v>
      </c>
      <c r="C548" s="8">
        <v>0</v>
      </c>
      <c r="D548" s="9">
        <v>2.9982638888888888</v>
      </c>
      <c r="E548" s="10">
        <v>1.3844652081839903</v>
      </c>
      <c r="F548" s="10">
        <f t="shared" si="104"/>
        <v>3.0187526793019797</v>
      </c>
      <c r="G548" s="10">
        <f t="shared" si="105"/>
        <v>2.9982638888888888</v>
      </c>
      <c r="H548" s="10">
        <f t="shared" si="116"/>
        <v>2.25</v>
      </c>
      <c r="I548" s="10">
        <f t="shared" si="106"/>
        <v>0</v>
      </c>
      <c r="J548" s="10">
        <f t="shared" si="107"/>
        <v>3.3678721751080953</v>
      </c>
      <c r="K548" s="10">
        <f t="shared" si="108"/>
        <v>0.36960828621920649</v>
      </c>
      <c r="L548" s="10">
        <f t="shared" si="109"/>
        <v>31934.155929339442</v>
      </c>
      <c r="M548" s="10"/>
      <c r="N548">
        <f t="shared" si="112"/>
        <v>33495.064423963253</v>
      </c>
      <c r="O548">
        <f t="shared" si="113"/>
        <v>-31934.155929339442</v>
      </c>
      <c r="P548">
        <f t="shared" si="110"/>
        <v>0</v>
      </c>
      <c r="Q548">
        <f t="shared" si="114"/>
        <v>0</v>
      </c>
      <c r="S548">
        <f t="shared" si="115"/>
        <v>33495.064423963253</v>
      </c>
      <c r="T548">
        <f t="shared" si="111"/>
        <v>0</v>
      </c>
    </row>
    <row r="549" spans="1:20">
      <c r="A549" s="7">
        <v>37101</v>
      </c>
      <c r="B549" s="6">
        <v>0.5</v>
      </c>
      <c r="C549" s="8">
        <v>0</v>
      </c>
      <c r="D549" s="9">
        <v>2.9982638888888888</v>
      </c>
      <c r="E549" s="10">
        <v>1.3844652081839903</v>
      </c>
      <c r="F549" s="10">
        <f t="shared" si="104"/>
        <v>3.0187526793019797</v>
      </c>
      <c r="G549" s="10">
        <f t="shared" si="105"/>
        <v>2.9982638888888888</v>
      </c>
      <c r="H549" s="10">
        <f t="shared" si="116"/>
        <v>1.9375</v>
      </c>
      <c r="I549" s="10">
        <f t="shared" si="106"/>
        <v>0</v>
      </c>
      <c r="J549" s="10">
        <f t="shared" si="107"/>
        <v>3.3678721751080953</v>
      </c>
      <c r="K549" s="10">
        <f t="shared" si="108"/>
        <v>0.36960828621920649</v>
      </c>
      <c r="L549" s="10">
        <f t="shared" si="109"/>
        <v>31934.155929339442</v>
      </c>
      <c r="M549" s="10"/>
      <c r="N549">
        <f t="shared" si="112"/>
        <v>1560.9084946238108</v>
      </c>
      <c r="O549">
        <f t="shared" si="113"/>
        <v>-31934.155929339442</v>
      </c>
      <c r="P549">
        <f t="shared" si="110"/>
        <v>0</v>
      </c>
      <c r="Q549">
        <f t="shared" si="114"/>
        <v>0</v>
      </c>
      <c r="S549">
        <f t="shared" si="115"/>
        <v>1560.9084946238108</v>
      </c>
      <c r="T549">
        <f t="shared" si="111"/>
        <v>0</v>
      </c>
    </row>
    <row r="550" spans="1:20">
      <c r="A550" s="7">
        <v>37102</v>
      </c>
      <c r="B550" s="6">
        <v>0</v>
      </c>
      <c r="C550" s="8">
        <v>0</v>
      </c>
      <c r="D550" s="9">
        <v>3.3217592592592591</v>
      </c>
      <c r="E550" s="10">
        <v>1.3844652081839903</v>
      </c>
      <c r="F550" s="10">
        <f t="shared" si="104"/>
        <v>3.0187526793019797</v>
      </c>
      <c r="G550" s="10">
        <f t="shared" si="105"/>
        <v>3.3217592592592591</v>
      </c>
      <c r="H550" s="10">
        <f t="shared" si="116"/>
        <v>1.9375</v>
      </c>
      <c r="I550" s="10">
        <f t="shared" si="106"/>
        <v>0</v>
      </c>
      <c r="J550" s="10">
        <f t="shared" si="107"/>
        <v>3.3678721751080953</v>
      </c>
      <c r="K550" s="10">
        <f t="shared" si="108"/>
        <v>4.6112915848836256E-2</v>
      </c>
      <c r="L550" s="10">
        <f t="shared" si="109"/>
        <v>3984.1559293394525</v>
      </c>
      <c r="M550" s="10"/>
      <c r="N550">
        <f t="shared" si="112"/>
        <v>0</v>
      </c>
      <c r="O550">
        <f t="shared" si="113"/>
        <v>-3984.1559293394525</v>
      </c>
      <c r="P550">
        <f t="shared" si="110"/>
        <v>0</v>
      </c>
      <c r="Q550">
        <f t="shared" si="114"/>
        <v>3984.1559293394525</v>
      </c>
      <c r="S550">
        <f t="shared" si="115"/>
        <v>0</v>
      </c>
      <c r="T550">
        <f t="shared" si="111"/>
        <v>3984.1559293394525</v>
      </c>
    </row>
    <row r="551" spans="1:20">
      <c r="A551" s="7">
        <v>37103</v>
      </c>
      <c r="B551" s="6">
        <v>0</v>
      </c>
      <c r="C551" s="8">
        <v>0</v>
      </c>
      <c r="D551" s="9">
        <v>0.99131944444444442</v>
      </c>
      <c r="E551" s="10">
        <v>1.3844652081839903</v>
      </c>
      <c r="F551" s="10">
        <f t="shared" si="104"/>
        <v>3.0187526793019797</v>
      </c>
      <c r="G551" s="10">
        <f t="shared" si="105"/>
        <v>0.99131944444444442</v>
      </c>
      <c r="H551" s="10">
        <f t="shared" si="116"/>
        <v>1.9375</v>
      </c>
      <c r="I551" s="10">
        <f t="shared" si="106"/>
        <v>0</v>
      </c>
      <c r="J551" s="10">
        <f t="shared" si="107"/>
        <v>3.3678721751080953</v>
      </c>
      <c r="K551" s="10">
        <f t="shared" si="108"/>
        <v>2.3765527306636507</v>
      </c>
      <c r="L551" s="10">
        <f t="shared" si="109"/>
        <v>205334.15592933941</v>
      </c>
      <c r="M551" s="10"/>
      <c r="N551">
        <f t="shared" si="112"/>
        <v>0</v>
      </c>
      <c r="O551">
        <f t="shared" si="113"/>
        <v>-205334.15592933941</v>
      </c>
      <c r="P551">
        <f t="shared" si="110"/>
        <v>0</v>
      </c>
      <c r="Q551">
        <f t="shared" si="114"/>
        <v>205334.15592933941</v>
      </c>
      <c r="S551">
        <f t="shared" si="115"/>
        <v>0</v>
      </c>
      <c r="T551">
        <f t="shared" si="111"/>
        <v>205334.15592933941</v>
      </c>
    </row>
    <row r="552" spans="1:20">
      <c r="A552" s="7">
        <v>37104</v>
      </c>
      <c r="B552" s="6">
        <v>0</v>
      </c>
      <c r="C552" s="8">
        <v>10.976861234778873</v>
      </c>
      <c r="D552" s="9">
        <v>1.013425925925926</v>
      </c>
      <c r="E552" s="10">
        <v>0.98890372013142169</v>
      </c>
      <c r="F552" s="10">
        <f t="shared" si="104"/>
        <v>2.2995499737518554</v>
      </c>
      <c r="G552" s="10">
        <f t="shared" si="105"/>
        <v>1.013425925925926</v>
      </c>
      <c r="H552" s="10">
        <f t="shared" si="116"/>
        <v>0.125</v>
      </c>
      <c r="I552" s="10">
        <f t="shared" si="106"/>
        <v>0</v>
      </c>
      <c r="J552" s="10">
        <f t="shared" si="107"/>
        <v>2.6615123750142224</v>
      </c>
      <c r="K552" s="10">
        <f t="shared" si="108"/>
        <v>1.6480864490882965</v>
      </c>
      <c r="L552" s="10">
        <f t="shared" si="109"/>
        <v>142394.66920122883</v>
      </c>
      <c r="M552" s="10"/>
      <c r="N552">
        <f t="shared" si="112"/>
        <v>0</v>
      </c>
      <c r="O552">
        <f t="shared" si="113"/>
        <v>-142394.66920122883</v>
      </c>
      <c r="P552">
        <f t="shared" si="110"/>
        <v>0</v>
      </c>
      <c r="Q552">
        <f t="shared" si="114"/>
        <v>142394.66920122883</v>
      </c>
      <c r="S552">
        <f t="shared" si="115"/>
        <v>0</v>
      </c>
      <c r="T552">
        <f t="shared" si="111"/>
        <v>142394.66920122883</v>
      </c>
    </row>
    <row r="553" spans="1:20">
      <c r="A553" s="7">
        <v>37105</v>
      </c>
      <c r="B553" s="6">
        <v>0</v>
      </c>
      <c r="C553" s="8">
        <v>0</v>
      </c>
      <c r="D553" s="9">
        <v>0.105</v>
      </c>
      <c r="E553" s="10">
        <v>0.98890372013142169</v>
      </c>
      <c r="F553" s="10">
        <f t="shared" si="104"/>
        <v>2.2995499737518554</v>
      </c>
      <c r="G553" s="10">
        <f t="shared" si="105"/>
        <v>0.105</v>
      </c>
      <c r="H553" s="10">
        <f t="shared" si="116"/>
        <v>0</v>
      </c>
      <c r="I553" s="10">
        <f t="shared" si="106"/>
        <v>0</v>
      </c>
      <c r="J553" s="10">
        <f t="shared" si="107"/>
        <v>2.6615123750142224</v>
      </c>
      <c r="K553" s="10">
        <f t="shared" si="108"/>
        <v>2.5565123750142225</v>
      </c>
      <c r="L553" s="10">
        <f t="shared" si="109"/>
        <v>220882.66920122883</v>
      </c>
      <c r="M553" s="10"/>
      <c r="N553">
        <f t="shared" si="112"/>
        <v>0</v>
      </c>
      <c r="O553">
        <f t="shared" si="113"/>
        <v>-220882.66920122883</v>
      </c>
      <c r="P553">
        <f t="shared" si="110"/>
        <v>0</v>
      </c>
      <c r="Q553">
        <f t="shared" si="114"/>
        <v>220882.66920122883</v>
      </c>
      <c r="S553">
        <f t="shared" si="115"/>
        <v>0</v>
      </c>
      <c r="T553">
        <f t="shared" si="111"/>
        <v>220882.66920122883</v>
      </c>
    </row>
    <row r="554" spans="1:20">
      <c r="A554" s="7">
        <v>37106</v>
      </c>
      <c r="B554" s="6">
        <v>0</v>
      </c>
      <c r="C554" s="8">
        <v>0</v>
      </c>
      <c r="D554" s="9">
        <v>0.105</v>
      </c>
      <c r="E554" s="10">
        <v>0.98890372013142169</v>
      </c>
      <c r="F554" s="10">
        <f t="shared" si="104"/>
        <v>2.2995499737518554</v>
      </c>
      <c r="G554" s="10">
        <f t="shared" si="105"/>
        <v>0.105</v>
      </c>
      <c r="H554" s="10">
        <f t="shared" si="116"/>
        <v>0</v>
      </c>
      <c r="I554" s="10">
        <f t="shared" si="106"/>
        <v>0</v>
      </c>
      <c r="J554" s="10">
        <f t="shared" si="107"/>
        <v>2.6615123750142224</v>
      </c>
      <c r="K554" s="10">
        <f t="shared" si="108"/>
        <v>2.5565123750142225</v>
      </c>
      <c r="L554" s="10">
        <f t="shared" si="109"/>
        <v>220882.66920122883</v>
      </c>
      <c r="M554" s="10"/>
      <c r="N554">
        <f t="shared" si="112"/>
        <v>0</v>
      </c>
      <c r="O554">
        <f t="shared" si="113"/>
        <v>-220882.66920122883</v>
      </c>
      <c r="P554">
        <f t="shared" si="110"/>
        <v>0</v>
      </c>
      <c r="Q554">
        <f t="shared" si="114"/>
        <v>220882.66920122883</v>
      </c>
      <c r="S554">
        <f t="shared" si="115"/>
        <v>0</v>
      </c>
      <c r="T554">
        <f t="shared" si="111"/>
        <v>220882.66920122883</v>
      </c>
    </row>
    <row r="555" spans="1:20">
      <c r="A555" s="7">
        <v>37107</v>
      </c>
      <c r="B555" s="6">
        <v>0</v>
      </c>
      <c r="C555" s="8">
        <v>0</v>
      </c>
      <c r="D555" s="9">
        <v>1.9605324074074073</v>
      </c>
      <c r="E555" s="10">
        <v>0.98890372013142169</v>
      </c>
      <c r="F555" s="10">
        <f t="shared" si="104"/>
        <v>2.2995499737518554</v>
      </c>
      <c r="G555" s="10">
        <f t="shared" si="105"/>
        <v>1.9605324074074073</v>
      </c>
      <c r="H555" s="10">
        <f t="shared" si="116"/>
        <v>0</v>
      </c>
      <c r="I555" s="10">
        <f t="shared" si="106"/>
        <v>0</v>
      </c>
      <c r="J555" s="10">
        <f t="shared" si="107"/>
        <v>2.6615123750142224</v>
      </c>
      <c r="K555" s="10">
        <f t="shared" si="108"/>
        <v>0.70097996760681514</v>
      </c>
      <c r="L555" s="10">
        <f t="shared" si="109"/>
        <v>60564.669201228826</v>
      </c>
      <c r="M555" s="10"/>
      <c r="N555">
        <f t="shared" si="112"/>
        <v>0</v>
      </c>
      <c r="O555">
        <f t="shared" si="113"/>
        <v>-60564.669201228826</v>
      </c>
      <c r="P555">
        <f t="shared" si="110"/>
        <v>0</v>
      </c>
      <c r="Q555">
        <f t="shared" si="114"/>
        <v>60564.669201228826</v>
      </c>
      <c r="S555">
        <f t="shared" si="115"/>
        <v>0</v>
      </c>
      <c r="T555">
        <f t="shared" si="111"/>
        <v>60564.669201228826</v>
      </c>
    </row>
    <row r="556" spans="1:20">
      <c r="A556" s="7">
        <v>37108</v>
      </c>
      <c r="B556" s="6">
        <v>0</v>
      </c>
      <c r="C556" s="8">
        <v>0</v>
      </c>
      <c r="D556" s="9">
        <v>2.0295138888888888</v>
      </c>
      <c r="E556" s="10">
        <v>0.98890372013142169</v>
      </c>
      <c r="F556" s="10">
        <f t="shared" si="104"/>
        <v>2.2995499737518554</v>
      </c>
      <c r="G556" s="10">
        <f t="shared" si="105"/>
        <v>2.0295138888888888</v>
      </c>
      <c r="H556" s="10">
        <f t="shared" si="116"/>
        <v>0</v>
      </c>
      <c r="I556" s="10">
        <f t="shared" si="106"/>
        <v>0</v>
      </c>
      <c r="J556" s="10">
        <f t="shared" si="107"/>
        <v>2.6615123750142224</v>
      </c>
      <c r="K556" s="10">
        <f t="shared" si="108"/>
        <v>0.6319984861253336</v>
      </c>
      <c r="L556" s="10">
        <f t="shared" si="109"/>
        <v>54604.669201228826</v>
      </c>
      <c r="M556" s="10"/>
      <c r="N556">
        <f t="shared" si="112"/>
        <v>0</v>
      </c>
      <c r="O556">
        <f t="shared" si="113"/>
        <v>-54604.669201228826</v>
      </c>
      <c r="P556">
        <f t="shared" si="110"/>
        <v>0</v>
      </c>
      <c r="Q556">
        <f t="shared" si="114"/>
        <v>54604.669201228826</v>
      </c>
      <c r="S556">
        <f t="shared" si="115"/>
        <v>0</v>
      </c>
      <c r="T556">
        <f t="shared" si="111"/>
        <v>54604.669201228826</v>
      </c>
    </row>
    <row r="557" spans="1:20">
      <c r="A557" s="7">
        <v>37109</v>
      </c>
      <c r="B557" s="6">
        <v>0</v>
      </c>
      <c r="C557" s="8">
        <v>0</v>
      </c>
      <c r="D557" s="9">
        <v>2.0295138888888888</v>
      </c>
      <c r="E557" s="10">
        <v>0.98890372013142169</v>
      </c>
      <c r="F557" s="10">
        <f t="shared" si="104"/>
        <v>2.2995499737518554</v>
      </c>
      <c r="G557" s="10">
        <f t="shared" si="105"/>
        <v>2.0295138888888888</v>
      </c>
      <c r="H557" s="10">
        <f t="shared" si="116"/>
        <v>0</v>
      </c>
      <c r="I557" s="10">
        <f t="shared" si="106"/>
        <v>0</v>
      </c>
      <c r="J557" s="10">
        <f t="shared" si="107"/>
        <v>2.6615123750142224</v>
      </c>
      <c r="K557" s="10">
        <f t="shared" si="108"/>
        <v>0.6319984861253336</v>
      </c>
      <c r="L557" s="10">
        <f t="shared" si="109"/>
        <v>54604.669201228826</v>
      </c>
      <c r="M557" s="10"/>
      <c r="N557">
        <f t="shared" si="112"/>
        <v>0</v>
      </c>
      <c r="O557">
        <f t="shared" si="113"/>
        <v>-54604.669201228826</v>
      </c>
      <c r="P557">
        <f t="shared" si="110"/>
        <v>0</v>
      </c>
      <c r="Q557">
        <f t="shared" si="114"/>
        <v>54604.669201228826</v>
      </c>
      <c r="S557">
        <f t="shared" si="115"/>
        <v>0</v>
      </c>
      <c r="T557">
        <f t="shared" si="111"/>
        <v>54604.669201228826</v>
      </c>
    </row>
    <row r="558" spans="1:20">
      <c r="A558" s="7">
        <v>37110</v>
      </c>
      <c r="B558" s="6">
        <v>0</v>
      </c>
      <c r="C558" s="8">
        <v>0</v>
      </c>
      <c r="D558" s="9">
        <v>2.167824074074074</v>
      </c>
      <c r="E558" s="10">
        <v>0.98890372013142169</v>
      </c>
      <c r="F558" s="10">
        <f t="shared" si="104"/>
        <v>2.2995499737518554</v>
      </c>
      <c r="G558" s="10">
        <f t="shared" si="105"/>
        <v>2.167824074074074</v>
      </c>
      <c r="H558" s="10">
        <f t="shared" si="116"/>
        <v>0</v>
      </c>
      <c r="I558" s="10">
        <f t="shared" si="106"/>
        <v>0</v>
      </c>
      <c r="J558" s="10">
        <f t="shared" si="107"/>
        <v>2.6615123750142224</v>
      </c>
      <c r="K558" s="10">
        <f t="shared" si="108"/>
        <v>0.49368830094014848</v>
      </c>
      <c r="L558" s="10">
        <f t="shared" si="109"/>
        <v>42654.669201228826</v>
      </c>
      <c r="M558" s="10"/>
      <c r="N558">
        <f t="shared" si="112"/>
        <v>0</v>
      </c>
      <c r="O558">
        <f t="shared" si="113"/>
        <v>-42654.669201228826</v>
      </c>
      <c r="P558">
        <f t="shared" si="110"/>
        <v>0</v>
      </c>
      <c r="Q558">
        <f t="shared" si="114"/>
        <v>42654.669201228826</v>
      </c>
      <c r="S558">
        <f t="shared" si="115"/>
        <v>0</v>
      </c>
      <c r="T558">
        <f t="shared" si="111"/>
        <v>42654.669201228826</v>
      </c>
    </row>
    <row r="559" spans="1:20">
      <c r="A559" s="7">
        <v>37111</v>
      </c>
      <c r="B559" s="6">
        <v>0</v>
      </c>
      <c r="C559" s="8">
        <v>0</v>
      </c>
      <c r="D559" s="9">
        <v>0.105</v>
      </c>
      <c r="E559" s="10">
        <v>0.98890372013142169</v>
      </c>
      <c r="F559" s="10">
        <f t="shared" si="104"/>
        <v>2.2995499737518554</v>
      </c>
      <c r="G559" s="10">
        <f t="shared" si="105"/>
        <v>0.105</v>
      </c>
      <c r="H559" s="10">
        <f t="shared" si="116"/>
        <v>0</v>
      </c>
      <c r="I559" s="10">
        <f t="shared" si="106"/>
        <v>0</v>
      </c>
      <c r="J559" s="10">
        <f t="shared" si="107"/>
        <v>2.6615123750142224</v>
      </c>
      <c r="K559" s="10">
        <f t="shared" si="108"/>
        <v>2.5565123750142225</v>
      </c>
      <c r="L559" s="10">
        <f t="shared" si="109"/>
        <v>220882.66920122883</v>
      </c>
      <c r="M559" s="10"/>
      <c r="N559">
        <f t="shared" si="112"/>
        <v>0</v>
      </c>
      <c r="O559">
        <f t="shared" si="113"/>
        <v>-220882.66920122883</v>
      </c>
      <c r="P559">
        <f t="shared" si="110"/>
        <v>0</v>
      </c>
      <c r="Q559">
        <f t="shared" si="114"/>
        <v>220882.66920122883</v>
      </c>
      <c r="S559">
        <f t="shared" si="115"/>
        <v>0</v>
      </c>
      <c r="T559">
        <f t="shared" si="111"/>
        <v>220882.66920122883</v>
      </c>
    </row>
    <row r="560" spans="1:20">
      <c r="A560" s="7">
        <v>37112</v>
      </c>
      <c r="B560" s="6">
        <v>0</v>
      </c>
      <c r="C560" s="8">
        <v>0</v>
      </c>
      <c r="D560" s="9">
        <v>0.105</v>
      </c>
      <c r="E560" s="10">
        <v>0.98890372013142169</v>
      </c>
      <c r="F560" s="10">
        <f t="shared" si="104"/>
        <v>2.2995499737518554</v>
      </c>
      <c r="G560" s="10">
        <f t="shared" si="105"/>
        <v>0.105</v>
      </c>
      <c r="H560" s="10">
        <f t="shared" si="116"/>
        <v>0</v>
      </c>
      <c r="I560" s="10">
        <f t="shared" si="106"/>
        <v>0</v>
      </c>
      <c r="J560" s="10">
        <f t="shared" si="107"/>
        <v>2.6615123750142224</v>
      </c>
      <c r="K560" s="10">
        <f t="shared" si="108"/>
        <v>2.5565123750142225</v>
      </c>
      <c r="L560" s="10">
        <f t="shared" si="109"/>
        <v>220882.66920122883</v>
      </c>
      <c r="M560" s="10"/>
      <c r="N560">
        <f t="shared" si="112"/>
        <v>0</v>
      </c>
      <c r="O560">
        <f t="shared" si="113"/>
        <v>-220882.66920122883</v>
      </c>
      <c r="P560">
        <f t="shared" si="110"/>
        <v>0</v>
      </c>
      <c r="Q560">
        <f t="shared" si="114"/>
        <v>220882.66920122883</v>
      </c>
      <c r="S560">
        <f t="shared" si="115"/>
        <v>0</v>
      </c>
      <c r="T560">
        <f t="shared" si="111"/>
        <v>220882.66920122883</v>
      </c>
    </row>
    <row r="561" spans="1:20">
      <c r="A561" s="7">
        <v>37113</v>
      </c>
      <c r="B561" s="6">
        <v>2.2000000000000002</v>
      </c>
      <c r="C561" s="8">
        <v>0</v>
      </c>
      <c r="D561" s="9">
        <v>0.105</v>
      </c>
      <c r="E561" s="10">
        <v>0.98890372013142169</v>
      </c>
      <c r="F561" s="10">
        <f t="shared" si="104"/>
        <v>2.2995499737518554</v>
      </c>
      <c r="G561" s="10">
        <f t="shared" si="105"/>
        <v>0.105</v>
      </c>
      <c r="H561" s="10">
        <f t="shared" si="116"/>
        <v>0.55000000000000004</v>
      </c>
      <c r="I561" s="10">
        <f t="shared" si="106"/>
        <v>0</v>
      </c>
      <c r="J561" s="10">
        <f t="shared" si="107"/>
        <v>2.6615123750142224</v>
      </c>
      <c r="K561" s="10">
        <f t="shared" si="108"/>
        <v>2.5565123750142225</v>
      </c>
      <c r="L561" s="10">
        <f t="shared" si="109"/>
        <v>220882.66920122883</v>
      </c>
      <c r="M561" s="10"/>
      <c r="N561">
        <f t="shared" si="112"/>
        <v>0</v>
      </c>
      <c r="O561">
        <f t="shared" si="113"/>
        <v>-220882.66920122883</v>
      </c>
      <c r="P561">
        <f t="shared" si="110"/>
        <v>0</v>
      </c>
      <c r="Q561">
        <f t="shared" si="114"/>
        <v>220882.66920122883</v>
      </c>
      <c r="S561">
        <f t="shared" si="115"/>
        <v>0</v>
      </c>
      <c r="T561">
        <f t="shared" si="111"/>
        <v>220882.66920122883</v>
      </c>
    </row>
    <row r="562" spans="1:20">
      <c r="A562" s="7">
        <v>37114</v>
      </c>
      <c r="B562" s="6">
        <v>19.350000000000001</v>
      </c>
      <c r="C562" s="8">
        <v>0</v>
      </c>
      <c r="D562" s="9">
        <v>0.105</v>
      </c>
      <c r="E562" s="10">
        <v>0.98890372013142169</v>
      </c>
      <c r="F562" s="10">
        <f t="shared" si="104"/>
        <v>2.2995499737518554</v>
      </c>
      <c r="G562" s="10">
        <f t="shared" si="105"/>
        <v>0.105</v>
      </c>
      <c r="H562" s="10">
        <f t="shared" si="116"/>
        <v>5.3875000000000002</v>
      </c>
      <c r="I562" s="10">
        <f t="shared" si="106"/>
        <v>19.350000000000001</v>
      </c>
      <c r="J562" s="10">
        <f t="shared" si="107"/>
        <v>0</v>
      </c>
      <c r="K562" s="10">
        <f t="shared" si="108"/>
        <v>0</v>
      </c>
      <c r="L562" s="10">
        <f t="shared" si="109"/>
        <v>0</v>
      </c>
      <c r="M562" s="10"/>
      <c r="N562">
        <f t="shared" si="112"/>
        <v>0</v>
      </c>
      <c r="O562">
        <f t="shared" si="113"/>
        <v>9072</v>
      </c>
      <c r="P562">
        <f t="shared" si="110"/>
        <v>5630850.0000000009</v>
      </c>
      <c r="Q562">
        <f t="shared" si="114"/>
        <v>0</v>
      </c>
      <c r="S562">
        <f t="shared" si="115"/>
        <v>0</v>
      </c>
      <c r="T562">
        <f t="shared" si="111"/>
        <v>0</v>
      </c>
    </row>
    <row r="563" spans="1:20">
      <c r="A563" s="7">
        <v>37115</v>
      </c>
      <c r="B563" s="6">
        <v>0.15</v>
      </c>
      <c r="C563" s="8">
        <v>0</v>
      </c>
      <c r="D563" s="9">
        <v>3.09375</v>
      </c>
      <c r="E563" s="10">
        <v>0.98890372013142169</v>
      </c>
      <c r="F563" s="10">
        <f t="shared" si="104"/>
        <v>2.2995499737518554</v>
      </c>
      <c r="G563" s="10">
        <f t="shared" si="105"/>
        <v>3.09375</v>
      </c>
      <c r="H563" s="10">
        <f t="shared" si="116"/>
        <v>5.4249999999999998</v>
      </c>
      <c r="I563" s="10">
        <f t="shared" si="106"/>
        <v>0.15</v>
      </c>
      <c r="J563" s="10">
        <f t="shared" si="107"/>
        <v>2.3936552321570801</v>
      </c>
      <c r="K563" s="10">
        <f t="shared" si="108"/>
        <v>0</v>
      </c>
      <c r="L563" s="10">
        <f t="shared" si="109"/>
        <v>0</v>
      </c>
      <c r="M563" s="10"/>
      <c r="N563">
        <f t="shared" si="112"/>
        <v>1000000</v>
      </c>
      <c r="O563">
        <f t="shared" si="113"/>
        <v>60488.187941628283</v>
      </c>
      <c r="P563">
        <f t="shared" si="110"/>
        <v>43650</v>
      </c>
      <c r="Q563">
        <f t="shared" si="114"/>
        <v>0</v>
      </c>
      <c r="S563">
        <f t="shared" si="115"/>
        <v>1000000</v>
      </c>
      <c r="T563">
        <f t="shared" si="111"/>
        <v>0</v>
      </c>
    </row>
    <row r="564" spans="1:20">
      <c r="A564" s="7">
        <v>37116</v>
      </c>
      <c r="B564" s="6">
        <v>0</v>
      </c>
      <c r="C564" s="8">
        <v>0</v>
      </c>
      <c r="D564" s="9">
        <v>3.0763888888888888</v>
      </c>
      <c r="E564" s="10">
        <v>0.98890372013142169</v>
      </c>
      <c r="F564" s="10">
        <f t="shared" si="104"/>
        <v>2.2995499737518554</v>
      </c>
      <c r="G564" s="10">
        <f t="shared" si="105"/>
        <v>3.0763888888888888</v>
      </c>
      <c r="H564" s="10">
        <f t="shared" si="116"/>
        <v>5.4249999999999998</v>
      </c>
      <c r="I564" s="10">
        <f t="shared" si="106"/>
        <v>0</v>
      </c>
      <c r="J564" s="10">
        <f t="shared" si="107"/>
        <v>2.6615123750142224</v>
      </c>
      <c r="K564" s="10">
        <f t="shared" si="108"/>
        <v>0</v>
      </c>
      <c r="L564" s="10">
        <f t="shared" si="109"/>
        <v>0</v>
      </c>
      <c r="M564" s="10"/>
      <c r="N564">
        <f t="shared" si="112"/>
        <v>1000000</v>
      </c>
      <c r="O564">
        <f t="shared" si="113"/>
        <v>35845.330798771174</v>
      </c>
      <c r="P564">
        <f t="shared" si="110"/>
        <v>0</v>
      </c>
      <c r="Q564">
        <f t="shared" si="114"/>
        <v>0</v>
      </c>
      <c r="S564">
        <f t="shared" si="115"/>
        <v>1000000</v>
      </c>
      <c r="T564">
        <f t="shared" si="111"/>
        <v>0</v>
      </c>
    </row>
    <row r="565" spans="1:20">
      <c r="A565" s="7">
        <v>37117</v>
      </c>
      <c r="B565" s="6">
        <v>0</v>
      </c>
      <c r="C565" s="8">
        <v>0</v>
      </c>
      <c r="D565" s="9">
        <v>2.074074074074074</v>
      </c>
      <c r="E565" s="10">
        <v>0.98890372013142169</v>
      </c>
      <c r="F565" s="10">
        <f t="shared" si="104"/>
        <v>2.2995499737518554</v>
      </c>
      <c r="G565" s="10">
        <f t="shared" si="105"/>
        <v>2.074074074074074</v>
      </c>
      <c r="H565" s="10">
        <f t="shared" si="116"/>
        <v>4.875</v>
      </c>
      <c r="I565" s="10">
        <f t="shared" si="106"/>
        <v>0</v>
      </c>
      <c r="J565" s="10">
        <f t="shared" si="107"/>
        <v>2.6615123750142224</v>
      </c>
      <c r="K565" s="10">
        <f t="shared" si="108"/>
        <v>0.58743830094014848</v>
      </c>
      <c r="L565" s="10">
        <f t="shared" si="109"/>
        <v>50754.669201228826</v>
      </c>
      <c r="M565" s="10"/>
      <c r="N565">
        <f t="shared" si="112"/>
        <v>1000000</v>
      </c>
      <c r="O565">
        <f t="shared" si="113"/>
        <v>-50754.669201228826</v>
      </c>
      <c r="P565">
        <f t="shared" si="110"/>
        <v>0</v>
      </c>
      <c r="Q565">
        <f t="shared" si="114"/>
        <v>0</v>
      </c>
      <c r="S565">
        <f t="shared" si="115"/>
        <v>1000000</v>
      </c>
      <c r="T565">
        <f t="shared" si="111"/>
        <v>0</v>
      </c>
    </row>
    <row r="566" spans="1:20">
      <c r="A566" s="7">
        <v>37118</v>
      </c>
      <c r="B566" s="6">
        <v>0</v>
      </c>
      <c r="C566" s="8">
        <v>0</v>
      </c>
      <c r="D566" s="9">
        <v>1.5104166666666667</v>
      </c>
      <c r="E566" s="10">
        <v>0.98890372013142169</v>
      </c>
      <c r="F566" s="10">
        <f t="shared" si="104"/>
        <v>2.2995499737518554</v>
      </c>
      <c r="G566" s="10">
        <f t="shared" si="105"/>
        <v>1.5104166666666667</v>
      </c>
      <c r="H566" s="10">
        <f t="shared" si="116"/>
        <v>3.7499999999999999E-2</v>
      </c>
      <c r="I566" s="10">
        <f t="shared" si="106"/>
        <v>0</v>
      </c>
      <c r="J566" s="10">
        <f t="shared" si="107"/>
        <v>2.6615123750142224</v>
      </c>
      <c r="K566" s="10">
        <f t="shared" si="108"/>
        <v>1.1510957083475557</v>
      </c>
      <c r="L566" s="10">
        <f t="shared" si="109"/>
        <v>99454.669201228811</v>
      </c>
      <c r="M566" s="10"/>
      <c r="N566">
        <f t="shared" si="112"/>
        <v>949245.33079877123</v>
      </c>
      <c r="O566">
        <f t="shared" si="113"/>
        <v>-99454.669201228811</v>
      </c>
      <c r="P566">
        <f t="shared" si="110"/>
        <v>0</v>
      </c>
      <c r="Q566">
        <f t="shared" si="114"/>
        <v>0</v>
      </c>
      <c r="S566">
        <f t="shared" si="115"/>
        <v>949245.33079877123</v>
      </c>
      <c r="T566">
        <f t="shared" si="111"/>
        <v>0</v>
      </c>
    </row>
    <row r="567" spans="1:20">
      <c r="A567" s="7">
        <v>37119</v>
      </c>
      <c r="B567" s="6">
        <v>0</v>
      </c>
      <c r="C567" s="8">
        <v>0.58617107271185875</v>
      </c>
      <c r="D567" s="9">
        <v>0.64120370370370372</v>
      </c>
      <c r="E567" s="10">
        <v>0.98890372013142169</v>
      </c>
      <c r="F567" s="10">
        <f t="shared" si="104"/>
        <v>2.2995499737518554</v>
      </c>
      <c r="G567" s="10">
        <f t="shared" si="105"/>
        <v>0.64120370370370372</v>
      </c>
      <c r="H567" s="10">
        <f t="shared" si="116"/>
        <v>0</v>
      </c>
      <c r="I567" s="10">
        <f t="shared" si="106"/>
        <v>0</v>
      </c>
      <c r="J567" s="10">
        <f t="shared" si="107"/>
        <v>2.6615123750142224</v>
      </c>
      <c r="K567" s="10">
        <f t="shared" si="108"/>
        <v>2.0203086713105187</v>
      </c>
      <c r="L567" s="10">
        <f t="shared" si="109"/>
        <v>174554.66920122883</v>
      </c>
      <c r="M567" s="10"/>
      <c r="N567">
        <f t="shared" si="112"/>
        <v>849790.66159754246</v>
      </c>
      <c r="O567">
        <f t="shared" si="113"/>
        <v>-174554.66920122883</v>
      </c>
      <c r="P567">
        <f t="shared" si="110"/>
        <v>0</v>
      </c>
      <c r="Q567">
        <f t="shared" si="114"/>
        <v>0</v>
      </c>
      <c r="S567">
        <f t="shared" si="115"/>
        <v>849790.66159754246</v>
      </c>
      <c r="T567">
        <f t="shared" si="111"/>
        <v>0</v>
      </c>
    </row>
    <row r="568" spans="1:20">
      <c r="A568" s="7">
        <v>37120</v>
      </c>
      <c r="B568" s="6">
        <v>0</v>
      </c>
      <c r="C568" s="8">
        <v>0</v>
      </c>
      <c r="D568" s="9">
        <v>0.29629629629629628</v>
      </c>
      <c r="E568" s="10">
        <v>0.98890372013142169</v>
      </c>
      <c r="F568" s="10">
        <f t="shared" si="104"/>
        <v>2.2995499737518554</v>
      </c>
      <c r="G568" s="10">
        <f t="shared" si="105"/>
        <v>0.29629629629629628</v>
      </c>
      <c r="H568" s="10">
        <f t="shared" si="116"/>
        <v>0</v>
      </c>
      <c r="I568" s="10">
        <f t="shared" si="106"/>
        <v>0</v>
      </c>
      <c r="J568" s="10">
        <f t="shared" si="107"/>
        <v>2.6615123750142224</v>
      </c>
      <c r="K568" s="10">
        <f t="shared" si="108"/>
        <v>2.3652160787179262</v>
      </c>
      <c r="L568" s="10">
        <f t="shared" si="109"/>
        <v>204354.66920122883</v>
      </c>
      <c r="M568" s="10"/>
      <c r="N568">
        <f t="shared" si="112"/>
        <v>675235.9923963137</v>
      </c>
      <c r="O568">
        <f t="shared" si="113"/>
        <v>-204354.66920122883</v>
      </c>
      <c r="P568">
        <f t="shared" si="110"/>
        <v>0</v>
      </c>
      <c r="Q568">
        <f t="shared" si="114"/>
        <v>0</v>
      </c>
      <c r="S568">
        <f t="shared" si="115"/>
        <v>675235.9923963137</v>
      </c>
      <c r="T568">
        <f t="shared" si="111"/>
        <v>0</v>
      </c>
    </row>
    <row r="569" spans="1:20">
      <c r="A569" s="7">
        <v>37121</v>
      </c>
      <c r="B569" s="6">
        <v>0</v>
      </c>
      <c r="C569" s="8">
        <v>0</v>
      </c>
      <c r="D569" s="9">
        <v>0.11899999999999998</v>
      </c>
      <c r="E569" s="10">
        <v>0.98890372013142169</v>
      </c>
      <c r="F569" s="10">
        <f t="shared" si="104"/>
        <v>2.2995499737518554</v>
      </c>
      <c r="G569" s="10">
        <f t="shared" si="105"/>
        <v>0.11899999999999998</v>
      </c>
      <c r="H569" s="10">
        <f t="shared" si="116"/>
        <v>0</v>
      </c>
      <c r="I569" s="10">
        <f t="shared" si="106"/>
        <v>0</v>
      </c>
      <c r="J569" s="10">
        <f t="shared" si="107"/>
        <v>2.6615123750142224</v>
      </c>
      <c r="K569" s="10">
        <f t="shared" si="108"/>
        <v>2.5425123750142227</v>
      </c>
      <c r="L569" s="10">
        <f t="shared" si="109"/>
        <v>219673.06920122885</v>
      </c>
      <c r="M569" s="10"/>
      <c r="N569">
        <f t="shared" si="112"/>
        <v>470881.32319508487</v>
      </c>
      <c r="O569">
        <f t="shared" si="113"/>
        <v>-219673.06920122885</v>
      </c>
      <c r="P569">
        <f t="shared" si="110"/>
        <v>0</v>
      </c>
      <c r="Q569">
        <f t="shared" si="114"/>
        <v>0</v>
      </c>
      <c r="S569">
        <f t="shared" si="115"/>
        <v>470881.32319508487</v>
      </c>
      <c r="T569">
        <f t="shared" si="111"/>
        <v>0</v>
      </c>
    </row>
    <row r="570" spans="1:20">
      <c r="A570" s="7">
        <v>37122</v>
      </c>
      <c r="B570" s="6">
        <v>0</v>
      </c>
      <c r="C570" s="8">
        <v>0</v>
      </c>
      <c r="D570" s="9">
        <v>0.11899999999999998</v>
      </c>
      <c r="E570" s="10">
        <v>0.98890372013142169</v>
      </c>
      <c r="F570" s="10">
        <f t="shared" si="104"/>
        <v>2.2995499737518554</v>
      </c>
      <c r="G570" s="10">
        <f t="shared" si="105"/>
        <v>0.11899999999999998</v>
      </c>
      <c r="H570" s="10">
        <f t="shared" si="116"/>
        <v>0</v>
      </c>
      <c r="I570" s="10">
        <f t="shared" si="106"/>
        <v>0</v>
      </c>
      <c r="J570" s="10">
        <f t="shared" si="107"/>
        <v>2.6615123750142224</v>
      </c>
      <c r="K570" s="10">
        <f t="shared" si="108"/>
        <v>2.5425123750142227</v>
      </c>
      <c r="L570" s="10">
        <f t="shared" si="109"/>
        <v>219673.06920122885</v>
      </c>
      <c r="M570" s="10"/>
      <c r="N570">
        <f t="shared" si="112"/>
        <v>251208.25399385602</v>
      </c>
      <c r="O570">
        <f t="shared" si="113"/>
        <v>-219673.06920122885</v>
      </c>
      <c r="P570">
        <f t="shared" si="110"/>
        <v>0</v>
      </c>
      <c r="Q570">
        <f t="shared" si="114"/>
        <v>0</v>
      </c>
      <c r="S570">
        <f t="shared" si="115"/>
        <v>251208.25399385602</v>
      </c>
      <c r="T570">
        <f t="shared" si="111"/>
        <v>0</v>
      </c>
    </row>
    <row r="571" spans="1:20">
      <c r="A571" s="7">
        <v>37123</v>
      </c>
      <c r="B571" s="6">
        <v>0</v>
      </c>
      <c r="C571" s="8">
        <v>0</v>
      </c>
      <c r="D571" s="9">
        <v>0.85648148148148151</v>
      </c>
      <c r="E571" s="10">
        <v>0.98890372013142169</v>
      </c>
      <c r="F571" s="10">
        <f t="shared" si="104"/>
        <v>2.2995499737518554</v>
      </c>
      <c r="G571" s="10">
        <f t="shared" si="105"/>
        <v>0.85648148148148151</v>
      </c>
      <c r="H571" s="10">
        <f t="shared" si="116"/>
        <v>0</v>
      </c>
      <c r="I571" s="10">
        <f t="shared" si="106"/>
        <v>0</v>
      </c>
      <c r="J571" s="10">
        <f t="shared" si="107"/>
        <v>2.6615123750142224</v>
      </c>
      <c r="K571" s="10">
        <f t="shared" si="108"/>
        <v>1.805030893532741</v>
      </c>
      <c r="L571" s="10">
        <f t="shared" si="109"/>
        <v>155954.66920122883</v>
      </c>
      <c r="M571" s="10"/>
      <c r="N571">
        <f t="shared" si="112"/>
        <v>31535.184792627173</v>
      </c>
      <c r="O571">
        <f t="shared" si="113"/>
        <v>-155954.66920122883</v>
      </c>
      <c r="P571">
        <f t="shared" si="110"/>
        <v>0</v>
      </c>
      <c r="Q571">
        <f t="shared" si="114"/>
        <v>0</v>
      </c>
      <c r="S571">
        <f t="shared" si="115"/>
        <v>31535.184792627173</v>
      </c>
      <c r="T571">
        <f t="shared" si="111"/>
        <v>0</v>
      </c>
    </row>
    <row r="572" spans="1:20">
      <c r="A572" s="7">
        <v>37124</v>
      </c>
      <c r="B572" s="6">
        <v>0.1</v>
      </c>
      <c r="C572" s="8">
        <v>0</v>
      </c>
      <c r="D572" s="9">
        <v>2.09375</v>
      </c>
      <c r="E572" s="10">
        <v>0.98890372013142169</v>
      </c>
      <c r="F572" s="10">
        <f t="shared" si="104"/>
        <v>2.2995499737518554</v>
      </c>
      <c r="G572" s="10">
        <f t="shared" si="105"/>
        <v>2.09375</v>
      </c>
      <c r="H572" s="10">
        <f t="shared" si="116"/>
        <v>2.5000000000000001E-2</v>
      </c>
      <c r="I572" s="10">
        <f t="shared" si="106"/>
        <v>0</v>
      </c>
      <c r="J572" s="10">
        <f t="shared" si="107"/>
        <v>2.6615123750142224</v>
      </c>
      <c r="K572" s="10">
        <f t="shared" si="108"/>
        <v>0.56776237501422244</v>
      </c>
      <c r="L572" s="10">
        <f t="shared" si="109"/>
        <v>49054.669201228819</v>
      </c>
      <c r="M572" s="10"/>
      <c r="N572">
        <f t="shared" si="112"/>
        <v>0</v>
      </c>
      <c r="O572">
        <f t="shared" si="113"/>
        <v>-49054.669201228819</v>
      </c>
      <c r="P572">
        <f t="shared" si="110"/>
        <v>0</v>
      </c>
      <c r="Q572">
        <f t="shared" si="114"/>
        <v>49054.669201228819</v>
      </c>
      <c r="S572">
        <f t="shared" si="115"/>
        <v>0</v>
      </c>
      <c r="T572">
        <f t="shared" si="111"/>
        <v>49054.669201228819</v>
      </c>
    </row>
    <row r="573" spans="1:20">
      <c r="A573" s="7">
        <v>37125</v>
      </c>
      <c r="B573" s="6">
        <v>0</v>
      </c>
      <c r="C573" s="8">
        <v>0</v>
      </c>
      <c r="D573" s="9">
        <v>1.4502314814814814</v>
      </c>
      <c r="E573" s="10">
        <v>0.98890372013142169</v>
      </c>
      <c r="F573" s="10">
        <f t="shared" si="104"/>
        <v>2.2995499737518554</v>
      </c>
      <c r="G573" s="10">
        <f t="shared" si="105"/>
        <v>1.4502314814814814</v>
      </c>
      <c r="H573" s="10">
        <f t="shared" si="116"/>
        <v>2.5000000000000001E-2</v>
      </c>
      <c r="I573" s="10">
        <f t="shared" si="106"/>
        <v>0</v>
      </c>
      <c r="J573" s="10">
        <f t="shared" si="107"/>
        <v>2.6615123750142224</v>
      </c>
      <c r="K573" s="10">
        <f t="shared" si="108"/>
        <v>1.211280893532741</v>
      </c>
      <c r="L573" s="10">
        <f t="shared" si="109"/>
        <v>104654.66920122883</v>
      </c>
      <c r="M573" s="10"/>
      <c r="N573">
        <f t="shared" si="112"/>
        <v>0</v>
      </c>
      <c r="O573">
        <f t="shared" si="113"/>
        <v>-104654.66920122883</v>
      </c>
      <c r="P573">
        <f t="shared" si="110"/>
        <v>0</v>
      </c>
      <c r="Q573">
        <f t="shared" si="114"/>
        <v>104654.66920122883</v>
      </c>
      <c r="S573">
        <f t="shared" si="115"/>
        <v>0</v>
      </c>
      <c r="T573">
        <f t="shared" si="111"/>
        <v>104654.66920122883</v>
      </c>
    </row>
    <row r="574" spans="1:20">
      <c r="A574" s="7">
        <v>37126</v>
      </c>
      <c r="B574" s="6">
        <v>0</v>
      </c>
      <c r="C574" s="8">
        <v>0</v>
      </c>
      <c r="D574" s="9">
        <v>1.3854166666666667</v>
      </c>
      <c r="E574" s="10">
        <v>0.98890372013142169</v>
      </c>
      <c r="F574" s="10">
        <f t="shared" si="104"/>
        <v>2.2995499737518554</v>
      </c>
      <c r="G574" s="10">
        <f t="shared" si="105"/>
        <v>1.3854166666666667</v>
      </c>
      <c r="H574" s="10">
        <f t="shared" si="116"/>
        <v>2.5000000000000001E-2</v>
      </c>
      <c r="I574" s="10">
        <f t="shared" si="106"/>
        <v>0</v>
      </c>
      <c r="J574" s="10">
        <f t="shared" si="107"/>
        <v>2.6615123750142224</v>
      </c>
      <c r="K574" s="10">
        <f t="shared" si="108"/>
        <v>1.2760957083475557</v>
      </c>
      <c r="L574" s="10">
        <f t="shared" si="109"/>
        <v>110254.66920122881</v>
      </c>
      <c r="M574" s="10"/>
      <c r="N574">
        <f t="shared" si="112"/>
        <v>0</v>
      </c>
      <c r="O574">
        <f t="shared" si="113"/>
        <v>-110254.66920122881</v>
      </c>
      <c r="P574">
        <f t="shared" si="110"/>
        <v>0</v>
      </c>
      <c r="Q574">
        <f t="shared" si="114"/>
        <v>110254.66920122881</v>
      </c>
      <c r="S574">
        <f t="shared" si="115"/>
        <v>0</v>
      </c>
      <c r="T574">
        <f t="shared" si="111"/>
        <v>110254.66920122881</v>
      </c>
    </row>
    <row r="575" spans="1:20">
      <c r="A575" s="7">
        <v>37127</v>
      </c>
      <c r="B575" s="6">
        <v>0</v>
      </c>
      <c r="C575" s="8">
        <v>0</v>
      </c>
      <c r="D575" s="9">
        <v>0.105</v>
      </c>
      <c r="E575" s="10">
        <v>0.98890372013142169</v>
      </c>
      <c r="F575" s="10">
        <f t="shared" si="104"/>
        <v>2.2995499737518554</v>
      </c>
      <c r="G575" s="10">
        <f t="shared" si="105"/>
        <v>0.105</v>
      </c>
      <c r="H575" s="10">
        <f t="shared" si="116"/>
        <v>2.5000000000000001E-2</v>
      </c>
      <c r="I575" s="10">
        <f t="shared" si="106"/>
        <v>0</v>
      </c>
      <c r="J575" s="10">
        <f t="shared" si="107"/>
        <v>2.6615123750142224</v>
      </c>
      <c r="K575" s="10">
        <f t="shared" si="108"/>
        <v>2.5565123750142225</v>
      </c>
      <c r="L575" s="10">
        <f t="shared" si="109"/>
        <v>220882.66920122883</v>
      </c>
      <c r="M575" s="10"/>
      <c r="N575">
        <f t="shared" si="112"/>
        <v>0</v>
      </c>
      <c r="O575">
        <f t="shared" si="113"/>
        <v>-220882.66920122883</v>
      </c>
      <c r="P575">
        <f t="shared" si="110"/>
        <v>0</v>
      </c>
      <c r="Q575">
        <f t="shared" si="114"/>
        <v>220882.66920122883</v>
      </c>
      <c r="S575">
        <f t="shared" si="115"/>
        <v>0</v>
      </c>
      <c r="T575">
        <f t="shared" si="111"/>
        <v>220882.66920122883</v>
      </c>
    </row>
    <row r="576" spans="1:20">
      <c r="A576" s="7">
        <v>37128</v>
      </c>
      <c r="B576" s="6">
        <v>0</v>
      </c>
      <c r="C576" s="8">
        <v>0</v>
      </c>
      <c r="D576" s="9">
        <v>0.105</v>
      </c>
      <c r="E576" s="10">
        <v>0.98890372013142169</v>
      </c>
      <c r="F576" s="10">
        <f t="shared" si="104"/>
        <v>2.2995499737518554</v>
      </c>
      <c r="G576" s="10">
        <f t="shared" si="105"/>
        <v>0.105</v>
      </c>
      <c r="H576" s="10">
        <f t="shared" si="116"/>
        <v>0</v>
      </c>
      <c r="I576" s="10">
        <f t="shared" si="106"/>
        <v>0</v>
      </c>
      <c r="J576" s="10">
        <f t="shared" si="107"/>
        <v>2.6615123750142224</v>
      </c>
      <c r="K576" s="10">
        <f t="shared" si="108"/>
        <v>2.5565123750142225</v>
      </c>
      <c r="L576" s="10">
        <f t="shared" si="109"/>
        <v>220882.66920122883</v>
      </c>
      <c r="M576" s="10"/>
      <c r="N576">
        <f t="shared" si="112"/>
        <v>0</v>
      </c>
      <c r="O576">
        <f t="shared" si="113"/>
        <v>-220882.66920122883</v>
      </c>
      <c r="P576">
        <f t="shared" si="110"/>
        <v>0</v>
      </c>
      <c r="Q576">
        <f t="shared" si="114"/>
        <v>220882.66920122883</v>
      </c>
      <c r="S576">
        <f t="shared" si="115"/>
        <v>0</v>
      </c>
      <c r="T576">
        <f t="shared" si="111"/>
        <v>220882.66920122883</v>
      </c>
    </row>
    <row r="577" spans="1:20">
      <c r="A577" s="7">
        <v>37129</v>
      </c>
      <c r="B577" s="6">
        <v>0</v>
      </c>
      <c r="C577" s="8">
        <v>0</v>
      </c>
      <c r="D577" s="9">
        <v>0.105</v>
      </c>
      <c r="E577" s="10">
        <v>0.98890372013142169</v>
      </c>
      <c r="F577" s="10">
        <f t="shared" si="104"/>
        <v>2.2995499737518554</v>
      </c>
      <c r="G577" s="10">
        <f t="shared" si="105"/>
        <v>0.105</v>
      </c>
      <c r="H577" s="10">
        <f t="shared" si="116"/>
        <v>0</v>
      </c>
      <c r="I577" s="10">
        <f t="shared" si="106"/>
        <v>0</v>
      </c>
      <c r="J577" s="10">
        <f t="shared" si="107"/>
        <v>2.6615123750142224</v>
      </c>
      <c r="K577" s="10">
        <f t="shared" si="108"/>
        <v>2.5565123750142225</v>
      </c>
      <c r="L577" s="10">
        <f t="shared" si="109"/>
        <v>220882.66920122883</v>
      </c>
      <c r="M577" s="10"/>
      <c r="N577">
        <f t="shared" si="112"/>
        <v>0</v>
      </c>
      <c r="O577">
        <f t="shared" si="113"/>
        <v>-220882.66920122883</v>
      </c>
      <c r="P577">
        <f t="shared" si="110"/>
        <v>0</v>
      </c>
      <c r="Q577">
        <f t="shared" si="114"/>
        <v>220882.66920122883</v>
      </c>
      <c r="S577">
        <f t="shared" si="115"/>
        <v>0</v>
      </c>
      <c r="T577">
        <f t="shared" si="111"/>
        <v>220882.66920122883</v>
      </c>
    </row>
    <row r="578" spans="1:20">
      <c r="A578" s="7">
        <v>37130</v>
      </c>
      <c r="B578" s="6">
        <v>0</v>
      </c>
      <c r="C578" s="8">
        <v>0</v>
      </c>
      <c r="D578" s="9">
        <v>0.105</v>
      </c>
      <c r="E578" s="10">
        <v>0.98890372013142169</v>
      </c>
      <c r="F578" s="10">
        <f t="shared" si="104"/>
        <v>2.2995499737518554</v>
      </c>
      <c r="G578" s="10">
        <f t="shared" si="105"/>
        <v>0.105</v>
      </c>
      <c r="H578" s="10">
        <f t="shared" si="116"/>
        <v>0</v>
      </c>
      <c r="I578" s="10">
        <f t="shared" si="106"/>
        <v>0</v>
      </c>
      <c r="J578" s="10">
        <f t="shared" si="107"/>
        <v>2.6615123750142224</v>
      </c>
      <c r="K578" s="10">
        <f t="shared" si="108"/>
        <v>2.5565123750142225</v>
      </c>
      <c r="L578" s="10">
        <f t="shared" si="109"/>
        <v>220882.66920122883</v>
      </c>
      <c r="M578" s="10"/>
      <c r="N578">
        <f t="shared" si="112"/>
        <v>0</v>
      </c>
      <c r="O578">
        <f t="shared" si="113"/>
        <v>-220882.66920122883</v>
      </c>
      <c r="P578">
        <f t="shared" si="110"/>
        <v>0</v>
      </c>
      <c r="Q578">
        <f t="shared" si="114"/>
        <v>220882.66920122883</v>
      </c>
      <c r="S578">
        <f t="shared" si="115"/>
        <v>0</v>
      </c>
      <c r="T578">
        <f t="shared" si="111"/>
        <v>220882.66920122883</v>
      </c>
    </row>
    <row r="579" spans="1:20">
      <c r="A579" s="7">
        <v>37131</v>
      </c>
      <c r="B579" s="6">
        <v>0</v>
      </c>
      <c r="C579" s="8">
        <v>0</v>
      </c>
      <c r="D579" s="9">
        <v>1.0787037037037037</v>
      </c>
      <c r="E579" s="10">
        <v>0.98890372013142169</v>
      </c>
      <c r="F579" s="10">
        <f t="shared" si="104"/>
        <v>2.2995499737518554</v>
      </c>
      <c r="G579" s="10">
        <f t="shared" si="105"/>
        <v>1.0787037037037037</v>
      </c>
      <c r="H579" s="10">
        <f t="shared" si="116"/>
        <v>0</v>
      </c>
      <c r="I579" s="10">
        <f t="shared" si="106"/>
        <v>0</v>
      </c>
      <c r="J579" s="10">
        <f t="shared" si="107"/>
        <v>2.6615123750142224</v>
      </c>
      <c r="K579" s="10">
        <f t="shared" si="108"/>
        <v>1.5828086713105187</v>
      </c>
      <c r="L579" s="10">
        <f t="shared" si="109"/>
        <v>136754.66920122883</v>
      </c>
      <c r="M579" s="10"/>
      <c r="N579">
        <f t="shared" si="112"/>
        <v>0</v>
      </c>
      <c r="O579">
        <f t="shared" si="113"/>
        <v>-136754.66920122883</v>
      </c>
      <c r="P579">
        <f t="shared" si="110"/>
        <v>0</v>
      </c>
      <c r="Q579">
        <f t="shared" si="114"/>
        <v>136754.66920122883</v>
      </c>
      <c r="S579">
        <f t="shared" si="115"/>
        <v>0</v>
      </c>
      <c r="T579">
        <f t="shared" si="111"/>
        <v>136754.66920122883</v>
      </c>
    </row>
    <row r="580" spans="1:20">
      <c r="A580" s="7">
        <v>37132</v>
      </c>
      <c r="B580" s="6">
        <v>0</v>
      </c>
      <c r="C580" s="8">
        <v>0</v>
      </c>
      <c r="D580" s="9">
        <v>1.0706018518518519</v>
      </c>
      <c r="E580" s="10">
        <v>0.98890372013142169</v>
      </c>
      <c r="F580" s="10">
        <f t="shared" si="104"/>
        <v>2.2995499737518554</v>
      </c>
      <c r="G580" s="10">
        <f t="shared" si="105"/>
        <v>1.0706018518518519</v>
      </c>
      <c r="H580" s="10">
        <f t="shared" si="116"/>
        <v>0</v>
      </c>
      <c r="I580" s="10">
        <f t="shared" si="106"/>
        <v>0</v>
      </c>
      <c r="J580" s="10">
        <f t="shared" si="107"/>
        <v>2.6615123750142224</v>
      </c>
      <c r="K580" s="10">
        <f t="shared" si="108"/>
        <v>1.5909105231623706</v>
      </c>
      <c r="L580" s="10">
        <f t="shared" si="109"/>
        <v>137454.66920122883</v>
      </c>
      <c r="M580" s="10"/>
      <c r="N580">
        <f t="shared" si="112"/>
        <v>0</v>
      </c>
      <c r="O580">
        <f t="shared" si="113"/>
        <v>-137454.66920122883</v>
      </c>
      <c r="P580">
        <f t="shared" si="110"/>
        <v>0</v>
      </c>
      <c r="Q580">
        <f t="shared" si="114"/>
        <v>137454.66920122883</v>
      </c>
      <c r="S580">
        <f t="shared" si="115"/>
        <v>0</v>
      </c>
      <c r="T580">
        <f t="shared" si="111"/>
        <v>137454.66920122883</v>
      </c>
    </row>
    <row r="581" spans="1:20">
      <c r="A581" s="7">
        <v>37133</v>
      </c>
      <c r="B581" s="6">
        <v>0.9</v>
      </c>
      <c r="C581" s="8">
        <v>0</v>
      </c>
      <c r="D581" s="9">
        <v>0.84259259259259256</v>
      </c>
      <c r="E581" s="10">
        <v>0.98890372013142169</v>
      </c>
      <c r="F581" s="10">
        <f t="shared" si="104"/>
        <v>2.2995499737518554</v>
      </c>
      <c r="G581" s="10">
        <f t="shared" si="105"/>
        <v>0.84259259259259256</v>
      </c>
      <c r="H581" s="10">
        <f t="shared" si="116"/>
        <v>0.22500000000000001</v>
      </c>
      <c r="I581" s="10">
        <f t="shared" si="106"/>
        <v>0</v>
      </c>
      <c r="J581" s="10">
        <f t="shared" si="107"/>
        <v>2.6615123750142224</v>
      </c>
      <c r="K581" s="10">
        <f t="shared" si="108"/>
        <v>1.8189197824216299</v>
      </c>
      <c r="L581" s="10">
        <f t="shared" si="109"/>
        <v>157154.66920122883</v>
      </c>
      <c r="M581" s="10"/>
      <c r="N581">
        <f t="shared" si="112"/>
        <v>0</v>
      </c>
      <c r="O581">
        <f t="shared" si="113"/>
        <v>-157154.66920122883</v>
      </c>
      <c r="P581">
        <f t="shared" si="110"/>
        <v>0</v>
      </c>
      <c r="Q581">
        <f t="shared" si="114"/>
        <v>157154.66920122883</v>
      </c>
      <c r="S581">
        <f t="shared" si="115"/>
        <v>0</v>
      </c>
      <c r="T581">
        <f t="shared" si="111"/>
        <v>157154.66920122883</v>
      </c>
    </row>
    <row r="582" spans="1:20">
      <c r="A582" s="7">
        <v>37134</v>
      </c>
      <c r="B582" s="6">
        <v>6.35</v>
      </c>
      <c r="C582" s="8">
        <v>0</v>
      </c>
      <c r="D582" s="9">
        <v>0.59837962962962965</v>
      </c>
      <c r="E582" s="10">
        <v>0.98890372013142169</v>
      </c>
      <c r="F582" s="10">
        <f t="shared" si="104"/>
        <v>2.2995499737518554</v>
      </c>
      <c r="G582" s="10">
        <f t="shared" si="105"/>
        <v>0.59837962962962965</v>
      </c>
      <c r="H582" s="10">
        <f t="shared" si="116"/>
        <v>1.8125</v>
      </c>
      <c r="I582" s="10">
        <f t="shared" si="106"/>
        <v>0</v>
      </c>
      <c r="J582" s="10">
        <f t="shared" si="107"/>
        <v>2.6615123750142224</v>
      </c>
      <c r="K582" s="10">
        <f t="shared" si="108"/>
        <v>2.0631327453845927</v>
      </c>
      <c r="L582" s="10">
        <f t="shared" si="109"/>
        <v>178254.6692012288</v>
      </c>
      <c r="M582" s="10"/>
      <c r="N582">
        <f t="shared" si="112"/>
        <v>0</v>
      </c>
      <c r="O582">
        <f t="shared" si="113"/>
        <v>-178254.6692012288</v>
      </c>
      <c r="P582">
        <f t="shared" si="110"/>
        <v>0</v>
      </c>
      <c r="Q582">
        <f t="shared" si="114"/>
        <v>178254.6692012288</v>
      </c>
      <c r="S582">
        <f t="shared" si="115"/>
        <v>0</v>
      </c>
      <c r="T582">
        <f t="shared" si="111"/>
        <v>178254.6692012288</v>
      </c>
    </row>
    <row r="583" spans="1:20">
      <c r="A583" s="7">
        <v>37135</v>
      </c>
      <c r="B583" s="6">
        <v>5.85</v>
      </c>
      <c r="C583" s="8">
        <v>0</v>
      </c>
      <c r="D583" s="9">
        <v>0.105</v>
      </c>
      <c r="E583" s="10">
        <v>0.20437343549382719</v>
      </c>
      <c r="F583" s="10">
        <f t="shared" ref="F583:F646" si="117">+E583/0.55+160/96/1000*2600*10000/86400</f>
        <v>0.87313127441077443</v>
      </c>
      <c r="G583" s="10">
        <f t="shared" ref="G583:G646" si="118">IF(C583&lt;25,D583,0)</f>
        <v>0.105</v>
      </c>
      <c r="H583" s="10">
        <f t="shared" si="116"/>
        <v>3.2749999999999999</v>
      </c>
      <c r="I583" s="10">
        <f t="shared" ref="I583:I646" si="119">IF(H583&gt;3,B583,0)</f>
        <v>5.85</v>
      </c>
      <c r="J583" s="10">
        <f t="shared" ref="J583:J646" si="120">IF(((E583-I583)+(160/96/1000*2600*10000/86400))/0.56&lt;0,0,((E583-I583)+(160/96/1000*2600*10000/86400))/0.56)</f>
        <v>0</v>
      </c>
      <c r="K583" s="10">
        <f t="shared" ref="K583:K646" si="121">IF(G583-J583&lt;0,+J583-G583,0)</f>
        <v>0</v>
      </c>
      <c r="L583" s="10">
        <f t="shared" ref="L583:L646" si="122">+K583*86400</f>
        <v>0</v>
      </c>
      <c r="M583" s="10"/>
      <c r="N583">
        <f t="shared" si="112"/>
        <v>0</v>
      </c>
      <c r="O583">
        <f t="shared" si="113"/>
        <v>9072</v>
      </c>
      <c r="P583">
        <f t="shared" ref="P583:P646" si="123">+I583/1000*970000000*0.3</f>
        <v>1702349.9999999998</v>
      </c>
      <c r="Q583">
        <f t="shared" si="114"/>
        <v>0</v>
      </c>
      <c r="S583">
        <f t="shared" si="115"/>
        <v>0</v>
      </c>
      <c r="T583">
        <f t="shared" ref="T583:T646" si="124">IF(S583=0,L583,0)</f>
        <v>0</v>
      </c>
    </row>
    <row r="584" spans="1:20">
      <c r="A584" s="7">
        <v>37136</v>
      </c>
      <c r="B584" s="6">
        <v>0.35</v>
      </c>
      <c r="C584" s="8">
        <v>2.7560572221215049</v>
      </c>
      <c r="D584" s="9">
        <v>0.105</v>
      </c>
      <c r="E584" s="10">
        <v>0.20437343549382719</v>
      </c>
      <c r="F584" s="10">
        <f t="shared" si="117"/>
        <v>0.87313127441077443</v>
      </c>
      <c r="G584" s="10">
        <f t="shared" si="118"/>
        <v>0.105</v>
      </c>
      <c r="H584" s="10">
        <f t="shared" si="116"/>
        <v>3.3624999999999998</v>
      </c>
      <c r="I584" s="10">
        <f t="shared" si="119"/>
        <v>0.35</v>
      </c>
      <c r="J584" s="10">
        <f t="shared" si="120"/>
        <v>0.63556543816137567</v>
      </c>
      <c r="K584" s="10">
        <f t="shared" si="121"/>
        <v>0.53056543816137569</v>
      </c>
      <c r="L584" s="10">
        <f t="shared" si="122"/>
        <v>45840.853857142858</v>
      </c>
      <c r="M584" s="10"/>
      <c r="N584">
        <f t="shared" ref="N584:N647" si="125">IF(N583+O583+P583&lt;1000000,IF(N583+O583+P583&lt;0,0,N583+O583+P583),1000000)</f>
        <v>1000000</v>
      </c>
      <c r="O584">
        <f t="shared" ref="O584:O647" si="126">+(G584-J584)*86400</f>
        <v>-45840.853857142858</v>
      </c>
      <c r="P584">
        <f t="shared" si="123"/>
        <v>101850</v>
      </c>
      <c r="Q584">
        <f t="shared" ref="Q584:Q647" si="127">IF(N584=0,L584,0)</f>
        <v>0</v>
      </c>
      <c r="S584">
        <f t="shared" ref="S584:S647" si="128">IF(S583-L583+P583&lt;1000000,IF(S583-L583+P583&lt;0,0,S583-L583+P583),1000000)</f>
        <v>1000000</v>
      </c>
      <c r="T584">
        <f t="shared" si="124"/>
        <v>0</v>
      </c>
    </row>
    <row r="585" spans="1:20">
      <c r="A585" s="7">
        <v>37137</v>
      </c>
      <c r="B585" s="6">
        <v>0</v>
      </c>
      <c r="C585" s="8">
        <v>0</v>
      </c>
      <c r="D585" s="9">
        <v>1.0844907407407407</v>
      </c>
      <c r="E585" s="10">
        <v>0.20437343549382719</v>
      </c>
      <c r="F585" s="10">
        <f t="shared" si="117"/>
        <v>0.87313127441077443</v>
      </c>
      <c r="G585" s="10">
        <f t="shared" si="118"/>
        <v>1.0844907407407407</v>
      </c>
      <c r="H585" s="10">
        <f t="shared" si="116"/>
        <v>3.1374999999999997</v>
      </c>
      <c r="I585" s="10">
        <f t="shared" si="119"/>
        <v>0</v>
      </c>
      <c r="J585" s="10">
        <f t="shared" si="120"/>
        <v>1.2605654381613758</v>
      </c>
      <c r="K585" s="10">
        <f t="shared" si="121"/>
        <v>0.17607469742063508</v>
      </c>
      <c r="L585" s="10">
        <f t="shared" si="122"/>
        <v>15212.853857142871</v>
      </c>
      <c r="M585" s="10"/>
      <c r="N585">
        <f t="shared" si="125"/>
        <v>1000000</v>
      </c>
      <c r="O585">
        <f t="shared" si="126"/>
        <v>-15212.853857142871</v>
      </c>
      <c r="P585">
        <f t="shared" si="123"/>
        <v>0</v>
      </c>
      <c r="Q585">
        <f t="shared" si="127"/>
        <v>0</v>
      </c>
      <c r="S585">
        <f t="shared" si="128"/>
        <v>1000000</v>
      </c>
      <c r="T585">
        <f t="shared" si="124"/>
        <v>0</v>
      </c>
    </row>
    <row r="586" spans="1:20">
      <c r="A586" s="7">
        <v>37138</v>
      </c>
      <c r="B586" s="6">
        <v>1</v>
      </c>
      <c r="C586" s="8">
        <v>5.6607388330229549</v>
      </c>
      <c r="D586" s="9">
        <v>0.23379629629629631</v>
      </c>
      <c r="E586" s="10">
        <v>0.20437343549382719</v>
      </c>
      <c r="F586" s="10">
        <f t="shared" si="117"/>
        <v>0.87313127441077443</v>
      </c>
      <c r="G586" s="10">
        <f t="shared" si="118"/>
        <v>0.23379629629629631</v>
      </c>
      <c r="H586" s="10">
        <f t="shared" ref="H586:H649" si="129">AVERAGE(B583:B586)</f>
        <v>1.7999999999999998</v>
      </c>
      <c r="I586" s="10">
        <f t="shared" si="119"/>
        <v>0</v>
      </c>
      <c r="J586" s="10">
        <f t="shared" si="120"/>
        <v>1.2605654381613758</v>
      </c>
      <c r="K586" s="10">
        <f t="shared" si="121"/>
        <v>1.0267691418650795</v>
      </c>
      <c r="L586" s="10">
        <f t="shared" si="122"/>
        <v>88712.853857142865</v>
      </c>
      <c r="M586" s="10"/>
      <c r="N586">
        <f t="shared" si="125"/>
        <v>984787.14614285715</v>
      </c>
      <c r="O586">
        <f t="shared" si="126"/>
        <v>-88712.853857142865</v>
      </c>
      <c r="P586">
        <f t="shared" si="123"/>
        <v>0</v>
      </c>
      <c r="Q586">
        <f t="shared" si="127"/>
        <v>0</v>
      </c>
      <c r="S586">
        <f t="shared" si="128"/>
        <v>984787.14614285715</v>
      </c>
      <c r="T586">
        <f t="shared" si="124"/>
        <v>0</v>
      </c>
    </row>
    <row r="587" spans="1:20">
      <c r="A587" s="7">
        <v>37139</v>
      </c>
      <c r="B587" s="6">
        <v>21.95</v>
      </c>
      <c r="C587" s="8">
        <v>0</v>
      </c>
      <c r="D587" s="9">
        <v>0.48842592592592593</v>
      </c>
      <c r="E587" s="10">
        <v>0.20437343549382719</v>
      </c>
      <c r="F587" s="10">
        <f t="shared" si="117"/>
        <v>0.87313127441077443</v>
      </c>
      <c r="G587" s="10">
        <f t="shared" si="118"/>
        <v>0.48842592592592593</v>
      </c>
      <c r="H587" s="10">
        <f t="shared" si="129"/>
        <v>5.8250000000000002</v>
      </c>
      <c r="I587" s="10">
        <f t="shared" si="119"/>
        <v>21.95</v>
      </c>
      <c r="J587" s="10">
        <f t="shared" si="120"/>
        <v>0</v>
      </c>
      <c r="K587" s="10">
        <f t="shared" si="121"/>
        <v>0</v>
      </c>
      <c r="L587" s="10">
        <f t="shared" si="122"/>
        <v>0</v>
      </c>
      <c r="M587" s="10"/>
      <c r="N587">
        <f t="shared" si="125"/>
        <v>896074.2922857143</v>
      </c>
      <c r="O587">
        <f t="shared" si="126"/>
        <v>42200</v>
      </c>
      <c r="P587">
        <f t="shared" si="123"/>
        <v>6387450</v>
      </c>
      <c r="Q587">
        <f t="shared" si="127"/>
        <v>0</v>
      </c>
      <c r="S587">
        <f t="shared" si="128"/>
        <v>896074.2922857143</v>
      </c>
      <c r="T587">
        <f t="shared" si="124"/>
        <v>0</v>
      </c>
    </row>
    <row r="588" spans="1:20">
      <c r="A588" s="7">
        <v>37408</v>
      </c>
      <c r="B588" s="6">
        <v>1</v>
      </c>
      <c r="C588" s="8">
        <v>0</v>
      </c>
      <c r="D588" s="9">
        <v>3.8506944444444446</v>
      </c>
      <c r="E588" s="10">
        <v>1.0218671774691359</v>
      </c>
      <c r="F588" s="10">
        <f t="shared" si="117"/>
        <v>2.3594835325476993</v>
      </c>
      <c r="G588" s="10">
        <f t="shared" si="118"/>
        <v>3.8506944444444446</v>
      </c>
      <c r="H588" s="10">
        <f t="shared" si="129"/>
        <v>5.9874999999999998</v>
      </c>
      <c r="I588" s="10">
        <f t="shared" si="119"/>
        <v>1</v>
      </c>
      <c r="J588" s="10">
        <f t="shared" si="120"/>
        <v>0.93466140597442693</v>
      </c>
      <c r="K588" s="10">
        <f t="shared" si="121"/>
        <v>0</v>
      </c>
      <c r="L588" s="10">
        <f t="shared" si="122"/>
        <v>0</v>
      </c>
      <c r="M588" s="10"/>
      <c r="N588">
        <f t="shared" si="125"/>
        <v>1000000</v>
      </c>
      <c r="O588">
        <f t="shared" si="126"/>
        <v>251945.25452380956</v>
      </c>
      <c r="P588">
        <f t="shared" si="123"/>
        <v>291000</v>
      </c>
      <c r="Q588">
        <f t="shared" si="127"/>
        <v>0</v>
      </c>
      <c r="S588">
        <f t="shared" si="128"/>
        <v>1000000</v>
      </c>
      <c r="T588">
        <f t="shared" si="124"/>
        <v>0</v>
      </c>
    </row>
    <row r="589" spans="1:20">
      <c r="A589" s="7">
        <v>37409</v>
      </c>
      <c r="B589" s="6">
        <v>0</v>
      </c>
      <c r="C589" s="8">
        <v>0</v>
      </c>
      <c r="D589" s="9">
        <v>3.7864583333333335</v>
      </c>
      <c r="E589" s="10">
        <v>1.0218671774691359</v>
      </c>
      <c r="F589" s="10">
        <f t="shared" si="117"/>
        <v>2.3594835325476993</v>
      </c>
      <c r="G589" s="10">
        <f t="shared" si="118"/>
        <v>3.7864583333333335</v>
      </c>
      <c r="H589" s="10">
        <f t="shared" si="129"/>
        <v>5.9874999999999998</v>
      </c>
      <c r="I589" s="10">
        <f t="shared" si="119"/>
        <v>0</v>
      </c>
      <c r="J589" s="10">
        <f t="shared" si="120"/>
        <v>2.7203756916887127</v>
      </c>
      <c r="K589" s="10">
        <f t="shared" si="121"/>
        <v>0</v>
      </c>
      <c r="L589" s="10">
        <f t="shared" si="122"/>
        <v>0</v>
      </c>
      <c r="M589" s="10"/>
      <c r="N589">
        <f t="shared" si="125"/>
        <v>1000000</v>
      </c>
      <c r="O589">
        <f t="shared" si="126"/>
        <v>92109.540238095229</v>
      </c>
      <c r="P589">
        <f t="shared" si="123"/>
        <v>0</v>
      </c>
      <c r="Q589">
        <f t="shared" si="127"/>
        <v>0</v>
      </c>
      <c r="S589">
        <f t="shared" si="128"/>
        <v>1000000</v>
      </c>
      <c r="T589">
        <f t="shared" si="124"/>
        <v>0</v>
      </c>
    </row>
    <row r="590" spans="1:20">
      <c r="A590" s="7">
        <v>37410</v>
      </c>
      <c r="B590" s="6">
        <v>0</v>
      </c>
      <c r="C590" s="8">
        <v>0</v>
      </c>
      <c r="D590" s="9">
        <v>3.7864583333333335</v>
      </c>
      <c r="E590" s="10">
        <v>1.0218671774691359</v>
      </c>
      <c r="F590" s="10">
        <f t="shared" si="117"/>
        <v>2.3594835325476993</v>
      </c>
      <c r="G590" s="10">
        <f t="shared" si="118"/>
        <v>3.7864583333333335</v>
      </c>
      <c r="H590" s="10">
        <f t="shared" si="129"/>
        <v>5.7374999999999998</v>
      </c>
      <c r="I590" s="10">
        <f t="shared" si="119"/>
        <v>0</v>
      </c>
      <c r="J590" s="10">
        <f t="shared" si="120"/>
        <v>2.7203756916887127</v>
      </c>
      <c r="K590" s="10">
        <f t="shared" si="121"/>
        <v>0</v>
      </c>
      <c r="L590" s="10">
        <f t="shared" si="122"/>
        <v>0</v>
      </c>
      <c r="M590" s="10"/>
      <c r="N590">
        <f t="shared" si="125"/>
        <v>1000000</v>
      </c>
      <c r="O590">
        <f t="shared" si="126"/>
        <v>92109.540238095229</v>
      </c>
      <c r="P590">
        <f t="shared" si="123"/>
        <v>0</v>
      </c>
      <c r="Q590">
        <f t="shared" si="127"/>
        <v>0</v>
      </c>
      <c r="S590">
        <f t="shared" si="128"/>
        <v>1000000</v>
      </c>
      <c r="T590">
        <f t="shared" si="124"/>
        <v>0</v>
      </c>
    </row>
    <row r="591" spans="1:20">
      <c r="A591" s="7">
        <v>37411</v>
      </c>
      <c r="B591" s="6">
        <v>0.2</v>
      </c>
      <c r="C591" s="8">
        <v>0</v>
      </c>
      <c r="D591" s="9">
        <v>3.7523148148148149</v>
      </c>
      <c r="E591" s="10">
        <v>1.0218671774691359</v>
      </c>
      <c r="F591" s="10">
        <f t="shared" si="117"/>
        <v>2.3594835325476993</v>
      </c>
      <c r="G591" s="10">
        <f t="shared" si="118"/>
        <v>3.7523148148148149</v>
      </c>
      <c r="H591" s="10">
        <f t="shared" si="129"/>
        <v>0.3</v>
      </c>
      <c r="I591" s="10">
        <f t="shared" si="119"/>
        <v>0</v>
      </c>
      <c r="J591" s="10">
        <f t="shared" si="120"/>
        <v>2.7203756916887127</v>
      </c>
      <c r="K591" s="10">
        <f t="shared" si="121"/>
        <v>0</v>
      </c>
      <c r="L591" s="10">
        <f t="shared" si="122"/>
        <v>0</v>
      </c>
      <c r="M591" s="10"/>
      <c r="N591">
        <f t="shared" si="125"/>
        <v>1000000</v>
      </c>
      <c r="O591">
        <f t="shared" si="126"/>
        <v>89159.540238095229</v>
      </c>
      <c r="P591">
        <f t="shared" si="123"/>
        <v>0</v>
      </c>
      <c r="Q591">
        <f t="shared" si="127"/>
        <v>0</v>
      </c>
      <c r="S591">
        <f t="shared" si="128"/>
        <v>1000000</v>
      </c>
      <c r="T591">
        <f t="shared" si="124"/>
        <v>0</v>
      </c>
    </row>
    <row r="592" spans="1:20">
      <c r="A592" s="7">
        <v>37412</v>
      </c>
      <c r="B592" s="6">
        <v>1</v>
      </c>
      <c r="C592" s="8">
        <v>0</v>
      </c>
      <c r="D592" s="9">
        <v>3.6944444444444446</v>
      </c>
      <c r="E592" s="10">
        <v>1.0218671774691359</v>
      </c>
      <c r="F592" s="10">
        <f t="shared" si="117"/>
        <v>2.3594835325476993</v>
      </c>
      <c r="G592" s="10">
        <f t="shared" si="118"/>
        <v>3.6944444444444446</v>
      </c>
      <c r="H592" s="10">
        <f t="shared" si="129"/>
        <v>0.3</v>
      </c>
      <c r="I592" s="10">
        <f t="shared" si="119"/>
        <v>0</v>
      </c>
      <c r="J592" s="10">
        <f t="shared" si="120"/>
        <v>2.7203756916887127</v>
      </c>
      <c r="K592" s="10">
        <f t="shared" si="121"/>
        <v>0</v>
      </c>
      <c r="L592" s="10">
        <f t="shared" si="122"/>
        <v>0</v>
      </c>
      <c r="M592" s="10"/>
      <c r="N592">
        <f t="shared" si="125"/>
        <v>1000000</v>
      </c>
      <c r="O592">
        <f t="shared" si="126"/>
        <v>84159.540238095244</v>
      </c>
      <c r="P592">
        <f t="shared" si="123"/>
        <v>0</v>
      </c>
      <c r="Q592">
        <f t="shared" si="127"/>
        <v>0</v>
      </c>
      <c r="S592">
        <f t="shared" si="128"/>
        <v>1000000</v>
      </c>
      <c r="T592">
        <f t="shared" si="124"/>
        <v>0</v>
      </c>
    </row>
    <row r="593" spans="1:20">
      <c r="A593" s="7">
        <v>37413</v>
      </c>
      <c r="B593" s="6">
        <v>12</v>
      </c>
      <c r="C593" s="8">
        <v>0</v>
      </c>
      <c r="D593" s="9">
        <v>3.6747685185185186</v>
      </c>
      <c r="E593" s="10">
        <v>1.0218671774691359</v>
      </c>
      <c r="F593" s="10">
        <f t="shared" si="117"/>
        <v>2.3594835325476993</v>
      </c>
      <c r="G593" s="10">
        <f t="shared" si="118"/>
        <v>3.6747685185185186</v>
      </c>
      <c r="H593" s="10">
        <f t="shared" si="129"/>
        <v>3.3</v>
      </c>
      <c r="I593" s="10">
        <f t="shared" si="119"/>
        <v>12</v>
      </c>
      <c r="J593" s="10">
        <f t="shared" si="120"/>
        <v>0</v>
      </c>
      <c r="K593" s="10">
        <f t="shared" si="121"/>
        <v>0</v>
      </c>
      <c r="L593" s="10">
        <f t="shared" si="122"/>
        <v>0</v>
      </c>
      <c r="M593" s="10"/>
      <c r="N593">
        <f t="shared" si="125"/>
        <v>1000000</v>
      </c>
      <c r="O593">
        <f t="shared" si="126"/>
        <v>317500</v>
      </c>
      <c r="P593">
        <f t="shared" si="123"/>
        <v>3492000</v>
      </c>
      <c r="Q593">
        <f t="shared" si="127"/>
        <v>0</v>
      </c>
      <c r="S593">
        <f t="shared" si="128"/>
        <v>1000000</v>
      </c>
      <c r="T593">
        <f t="shared" si="124"/>
        <v>0</v>
      </c>
    </row>
    <row r="594" spans="1:20">
      <c r="A594" s="7">
        <v>37414</v>
      </c>
      <c r="B594" s="6">
        <v>0.2</v>
      </c>
      <c r="C594" s="8">
        <v>0</v>
      </c>
      <c r="D594" s="9">
        <v>3.2592592592592591</v>
      </c>
      <c r="E594" s="10">
        <v>1.0218671774691359</v>
      </c>
      <c r="F594" s="10">
        <f t="shared" si="117"/>
        <v>2.3594835325476993</v>
      </c>
      <c r="G594" s="10">
        <f t="shared" si="118"/>
        <v>3.2592592592592591</v>
      </c>
      <c r="H594" s="10">
        <f t="shared" si="129"/>
        <v>3.3499999999999996</v>
      </c>
      <c r="I594" s="10">
        <f t="shared" si="119"/>
        <v>0.2</v>
      </c>
      <c r="J594" s="10">
        <f t="shared" si="120"/>
        <v>2.3632328345458551</v>
      </c>
      <c r="K594" s="10">
        <f t="shared" si="121"/>
        <v>0</v>
      </c>
      <c r="L594" s="10">
        <f t="shared" si="122"/>
        <v>0</v>
      </c>
      <c r="M594" s="10"/>
      <c r="N594">
        <f t="shared" si="125"/>
        <v>1000000</v>
      </c>
      <c r="O594">
        <f t="shared" si="126"/>
        <v>77416.683095238099</v>
      </c>
      <c r="P594">
        <f t="shared" si="123"/>
        <v>58200</v>
      </c>
      <c r="Q594">
        <f t="shared" si="127"/>
        <v>0</v>
      </c>
      <c r="S594">
        <f t="shared" si="128"/>
        <v>1000000</v>
      </c>
      <c r="T594">
        <f t="shared" si="124"/>
        <v>0</v>
      </c>
    </row>
    <row r="595" spans="1:20">
      <c r="A595" s="7">
        <v>37415</v>
      </c>
      <c r="B595" s="6">
        <v>1.4</v>
      </c>
      <c r="C595" s="8">
        <v>0</v>
      </c>
      <c r="D595" s="9">
        <v>2.9421296296296298</v>
      </c>
      <c r="E595" s="10">
        <v>1.0218671774691359</v>
      </c>
      <c r="F595" s="10">
        <f t="shared" si="117"/>
        <v>2.3594835325476993</v>
      </c>
      <c r="G595" s="10">
        <f t="shared" si="118"/>
        <v>2.9421296296296298</v>
      </c>
      <c r="H595" s="10">
        <f t="shared" si="129"/>
        <v>3.65</v>
      </c>
      <c r="I595" s="10">
        <f t="shared" si="119"/>
        <v>1.4</v>
      </c>
      <c r="J595" s="10">
        <f t="shared" si="120"/>
        <v>0.22037569168871288</v>
      </c>
      <c r="K595" s="10">
        <f t="shared" si="121"/>
        <v>0</v>
      </c>
      <c r="L595" s="10">
        <f t="shared" si="122"/>
        <v>0</v>
      </c>
      <c r="M595" s="10"/>
      <c r="N595">
        <f t="shared" si="125"/>
        <v>1000000</v>
      </c>
      <c r="O595">
        <f t="shared" si="126"/>
        <v>235159.54023809524</v>
      </c>
      <c r="P595">
        <f t="shared" si="123"/>
        <v>407400</v>
      </c>
      <c r="Q595">
        <f t="shared" si="127"/>
        <v>0</v>
      </c>
      <c r="S595">
        <f t="shared" si="128"/>
        <v>1000000</v>
      </c>
      <c r="T595">
        <f t="shared" si="124"/>
        <v>0</v>
      </c>
    </row>
    <row r="596" spans="1:20">
      <c r="A596" s="7">
        <v>37416</v>
      </c>
      <c r="B596" s="6">
        <v>8</v>
      </c>
      <c r="C596" s="8">
        <v>0</v>
      </c>
      <c r="D596" s="9">
        <v>2.9282407407407409</v>
      </c>
      <c r="E596" s="10">
        <v>1.0218671774691359</v>
      </c>
      <c r="F596" s="10">
        <f t="shared" si="117"/>
        <v>2.3594835325476993</v>
      </c>
      <c r="G596" s="10">
        <f t="shared" si="118"/>
        <v>2.9282407407407409</v>
      </c>
      <c r="H596" s="10">
        <f t="shared" si="129"/>
        <v>5.4</v>
      </c>
      <c r="I596" s="10">
        <f t="shared" si="119"/>
        <v>8</v>
      </c>
      <c r="J596" s="10">
        <f t="shared" si="120"/>
        <v>0</v>
      </c>
      <c r="K596" s="10">
        <f t="shared" si="121"/>
        <v>0</v>
      </c>
      <c r="L596" s="10">
        <f t="shared" si="122"/>
        <v>0</v>
      </c>
      <c r="M596" s="10"/>
      <c r="N596">
        <f t="shared" si="125"/>
        <v>1000000</v>
      </c>
      <c r="O596">
        <f t="shared" si="126"/>
        <v>253000.00000000003</v>
      </c>
      <c r="P596">
        <f t="shared" si="123"/>
        <v>2328000</v>
      </c>
      <c r="Q596">
        <f t="shared" si="127"/>
        <v>0</v>
      </c>
      <c r="S596">
        <f t="shared" si="128"/>
        <v>1000000</v>
      </c>
      <c r="T596">
        <f t="shared" si="124"/>
        <v>0</v>
      </c>
    </row>
    <row r="597" spans="1:20">
      <c r="A597" s="7">
        <v>37417</v>
      </c>
      <c r="B597" s="6">
        <v>0</v>
      </c>
      <c r="C597" s="8">
        <v>1.5565950543969793</v>
      </c>
      <c r="D597" s="9">
        <v>2.9282407407407409</v>
      </c>
      <c r="E597" s="10">
        <v>1.0218671774691359</v>
      </c>
      <c r="F597" s="10">
        <f t="shared" si="117"/>
        <v>2.3594835325476993</v>
      </c>
      <c r="G597" s="10">
        <f t="shared" si="118"/>
        <v>2.9282407407407409</v>
      </c>
      <c r="H597" s="10">
        <f t="shared" si="129"/>
        <v>2.4</v>
      </c>
      <c r="I597" s="10">
        <f t="shared" si="119"/>
        <v>0</v>
      </c>
      <c r="J597" s="10">
        <f t="shared" si="120"/>
        <v>2.7203756916887127</v>
      </c>
      <c r="K597" s="10">
        <f t="shared" si="121"/>
        <v>0</v>
      </c>
      <c r="L597" s="10">
        <f t="shared" si="122"/>
        <v>0</v>
      </c>
      <c r="M597" s="10"/>
      <c r="N597">
        <f t="shared" si="125"/>
        <v>1000000</v>
      </c>
      <c r="O597">
        <f t="shared" si="126"/>
        <v>17959.540238095236</v>
      </c>
      <c r="P597">
        <f t="shared" si="123"/>
        <v>0</v>
      </c>
      <c r="Q597">
        <f t="shared" si="127"/>
        <v>0</v>
      </c>
      <c r="S597">
        <f t="shared" si="128"/>
        <v>1000000</v>
      </c>
      <c r="T597">
        <f t="shared" si="124"/>
        <v>0</v>
      </c>
    </row>
    <row r="598" spans="1:20">
      <c r="A598" s="7">
        <v>37418</v>
      </c>
      <c r="B598" s="6">
        <v>5</v>
      </c>
      <c r="C598" s="8">
        <v>0</v>
      </c>
      <c r="D598" s="9">
        <v>2.6921296296296298</v>
      </c>
      <c r="E598" s="10">
        <v>1.0218671774691359</v>
      </c>
      <c r="F598" s="10">
        <f t="shared" si="117"/>
        <v>2.3594835325476993</v>
      </c>
      <c r="G598" s="10">
        <f t="shared" si="118"/>
        <v>2.6921296296296298</v>
      </c>
      <c r="H598" s="10">
        <f t="shared" si="129"/>
        <v>3.6</v>
      </c>
      <c r="I598" s="10">
        <f t="shared" si="119"/>
        <v>5</v>
      </c>
      <c r="J598" s="10">
        <f t="shared" si="120"/>
        <v>0</v>
      </c>
      <c r="K598" s="10">
        <f t="shared" si="121"/>
        <v>0</v>
      </c>
      <c r="L598" s="10">
        <f t="shared" si="122"/>
        <v>0</v>
      </c>
      <c r="M598" s="10"/>
      <c r="N598">
        <f t="shared" si="125"/>
        <v>1000000</v>
      </c>
      <c r="O598">
        <f t="shared" si="126"/>
        <v>232600</v>
      </c>
      <c r="P598">
        <f t="shared" si="123"/>
        <v>1455000</v>
      </c>
      <c r="Q598">
        <f t="shared" si="127"/>
        <v>0</v>
      </c>
      <c r="S598">
        <f t="shared" si="128"/>
        <v>1000000</v>
      </c>
      <c r="T598">
        <f t="shared" si="124"/>
        <v>0</v>
      </c>
    </row>
    <row r="599" spans="1:20">
      <c r="A599" s="7">
        <v>37419</v>
      </c>
      <c r="B599" s="6">
        <v>10</v>
      </c>
      <c r="C599" s="8">
        <v>0</v>
      </c>
      <c r="D599" s="9">
        <v>3.4398148148148149</v>
      </c>
      <c r="E599" s="10">
        <v>1.0218671774691359</v>
      </c>
      <c r="F599" s="10">
        <f t="shared" si="117"/>
        <v>2.3594835325476993</v>
      </c>
      <c r="G599" s="10">
        <f t="shared" si="118"/>
        <v>3.4398148148148149</v>
      </c>
      <c r="H599" s="10">
        <f t="shared" si="129"/>
        <v>5.75</v>
      </c>
      <c r="I599" s="10">
        <f t="shared" si="119"/>
        <v>10</v>
      </c>
      <c r="J599" s="10">
        <f t="shared" si="120"/>
        <v>0</v>
      </c>
      <c r="K599" s="10">
        <f t="shared" si="121"/>
        <v>0</v>
      </c>
      <c r="L599" s="10">
        <f t="shared" si="122"/>
        <v>0</v>
      </c>
      <c r="M599" s="10"/>
      <c r="N599">
        <f t="shared" si="125"/>
        <v>1000000</v>
      </c>
      <c r="O599">
        <f t="shared" si="126"/>
        <v>297200</v>
      </c>
      <c r="P599">
        <f t="shared" si="123"/>
        <v>2910000</v>
      </c>
      <c r="Q599">
        <f t="shared" si="127"/>
        <v>0</v>
      </c>
      <c r="S599">
        <f t="shared" si="128"/>
        <v>1000000</v>
      </c>
      <c r="T599">
        <f t="shared" si="124"/>
        <v>0</v>
      </c>
    </row>
    <row r="600" spans="1:20">
      <c r="A600" s="7">
        <v>37420</v>
      </c>
      <c r="B600" s="6">
        <v>0</v>
      </c>
      <c r="C600" s="8">
        <v>0.58617107271185875</v>
      </c>
      <c r="D600" s="9">
        <v>3.0543981481481484</v>
      </c>
      <c r="E600" s="10">
        <v>1.0218671774691359</v>
      </c>
      <c r="F600" s="10">
        <f t="shared" si="117"/>
        <v>2.3594835325476993</v>
      </c>
      <c r="G600" s="10">
        <f t="shared" si="118"/>
        <v>3.0543981481481484</v>
      </c>
      <c r="H600" s="10">
        <f t="shared" si="129"/>
        <v>3.75</v>
      </c>
      <c r="I600" s="10">
        <f t="shared" si="119"/>
        <v>0</v>
      </c>
      <c r="J600" s="10">
        <f t="shared" si="120"/>
        <v>2.7203756916887127</v>
      </c>
      <c r="K600" s="10">
        <f t="shared" si="121"/>
        <v>0</v>
      </c>
      <c r="L600" s="10">
        <f t="shared" si="122"/>
        <v>0</v>
      </c>
      <c r="M600" s="10"/>
      <c r="N600">
        <f t="shared" si="125"/>
        <v>1000000</v>
      </c>
      <c r="O600">
        <f t="shared" si="126"/>
        <v>28859.540238095236</v>
      </c>
      <c r="P600">
        <f t="shared" si="123"/>
        <v>0</v>
      </c>
      <c r="Q600">
        <f t="shared" si="127"/>
        <v>0</v>
      </c>
      <c r="S600">
        <f t="shared" si="128"/>
        <v>1000000</v>
      </c>
      <c r="T600">
        <f t="shared" si="124"/>
        <v>0</v>
      </c>
    </row>
    <row r="601" spans="1:20">
      <c r="A601" s="7">
        <v>37421</v>
      </c>
      <c r="B601" s="6">
        <v>0</v>
      </c>
      <c r="C601" s="8">
        <v>0</v>
      </c>
      <c r="D601" s="9">
        <v>3.0844907407407409</v>
      </c>
      <c r="E601" s="10">
        <v>1.0218671774691359</v>
      </c>
      <c r="F601" s="10">
        <f t="shared" si="117"/>
        <v>2.3594835325476993</v>
      </c>
      <c r="G601" s="10">
        <f t="shared" si="118"/>
        <v>3.0844907407407409</v>
      </c>
      <c r="H601" s="10">
        <f t="shared" si="129"/>
        <v>3.75</v>
      </c>
      <c r="I601" s="10">
        <f t="shared" si="119"/>
        <v>0</v>
      </c>
      <c r="J601" s="10">
        <f t="shared" si="120"/>
        <v>2.7203756916887127</v>
      </c>
      <c r="K601" s="10">
        <f t="shared" si="121"/>
        <v>0</v>
      </c>
      <c r="L601" s="10">
        <f t="shared" si="122"/>
        <v>0</v>
      </c>
      <c r="M601" s="10"/>
      <c r="N601">
        <f t="shared" si="125"/>
        <v>1000000</v>
      </c>
      <c r="O601">
        <f t="shared" si="126"/>
        <v>31459.540238095236</v>
      </c>
      <c r="P601">
        <f t="shared" si="123"/>
        <v>0</v>
      </c>
      <c r="Q601">
        <f t="shared" si="127"/>
        <v>0</v>
      </c>
      <c r="S601">
        <f t="shared" si="128"/>
        <v>1000000</v>
      </c>
      <c r="T601">
        <f t="shared" si="124"/>
        <v>0</v>
      </c>
    </row>
    <row r="602" spans="1:20">
      <c r="A602" s="7">
        <v>37422</v>
      </c>
      <c r="B602" s="6">
        <v>0</v>
      </c>
      <c r="C602" s="8">
        <v>0</v>
      </c>
      <c r="D602" s="9">
        <v>2.5682870370370372</v>
      </c>
      <c r="E602" s="10">
        <v>1.0218671774691359</v>
      </c>
      <c r="F602" s="10">
        <f t="shared" si="117"/>
        <v>2.3594835325476993</v>
      </c>
      <c r="G602" s="10">
        <f t="shared" si="118"/>
        <v>2.5682870370370372</v>
      </c>
      <c r="H602" s="10">
        <f t="shared" si="129"/>
        <v>2.5</v>
      </c>
      <c r="I602" s="10">
        <f t="shared" si="119"/>
        <v>0</v>
      </c>
      <c r="J602" s="10">
        <f t="shared" si="120"/>
        <v>2.7203756916887127</v>
      </c>
      <c r="K602" s="10">
        <f t="shared" si="121"/>
        <v>0.15208865465167554</v>
      </c>
      <c r="L602" s="10">
        <f t="shared" si="122"/>
        <v>13140.459761904767</v>
      </c>
      <c r="M602" s="10"/>
      <c r="N602">
        <f t="shared" si="125"/>
        <v>1000000</v>
      </c>
      <c r="O602">
        <f t="shared" si="126"/>
        <v>-13140.459761904767</v>
      </c>
      <c r="P602">
        <f t="shared" si="123"/>
        <v>0</v>
      </c>
      <c r="Q602">
        <f t="shared" si="127"/>
        <v>0</v>
      </c>
      <c r="S602">
        <f t="shared" si="128"/>
        <v>1000000</v>
      </c>
      <c r="T602">
        <f t="shared" si="124"/>
        <v>0</v>
      </c>
    </row>
    <row r="603" spans="1:20">
      <c r="A603" s="7">
        <v>37423</v>
      </c>
      <c r="B603" s="6">
        <v>0</v>
      </c>
      <c r="C603" s="8">
        <v>0</v>
      </c>
      <c r="D603" s="9">
        <v>2.5682870370370372</v>
      </c>
      <c r="E603" s="10">
        <v>1.0218671774691359</v>
      </c>
      <c r="F603" s="10">
        <f t="shared" si="117"/>
        <v>2.3594835325476993</v>
      </c>
      <c r="G603" s="10">
        <f t="shared" si="118"/>
        <v>2.5682870370370372</v>
      </c>
      <c r="H603" s="10">
        <f t="shared" si="129"/>
        <v>0</v>
      </c>
      <c r="I603" s="10">
        <f t="shared" si="119"/>
        <v>0</v>
      </c>
      <c r="J603" s="10">
        <f t="shared" si="120"/>
        <v>2.7203756916887127</v>
      </c>
      <c r="K603" s="10">
        <f t="shared" si="121"/>
        <v>0.15208865465167554</v>
      </c>
      <c r="L603" s="10">
        <f t="shared" si="122"/>
        <v>13140.459761904767</v>
      </c>
      <c r="M603" s="10"/>
      <c r="N603">
        <f t="shared" si="125"/>
        <v>986859.54023809521</v>
      </c>
      <c r="O603">
        <f t="shared" si="126"/>
        <v>-13140.459761904767</v>
      </c>
      <c r="P603">
        <f t="shared" si="123"/>
        <v>0</v>
      </c>
      <c r="Q603">
        <f t="shared" si="127"/>
        <v>0</v>
      </c>
      <c r="S603">
        <f t="shared" si="128"/>
        <v>986859.54023809521</v>
      </c>
      <c r="T603">
        <f t="shared" si="124"/>
        <v>0</v>
      </c>
    </row>
    <row r="604" spans="1:20">
      <c r="A604" s="7">
        <v>37424</v>
      </c>
      <c r="B604" s="6">
        <v>0</v>
      </c>
      <c r="C604" s="8">
        <v>0</v>
      </c>
      <c r="D604" s="9">
        <v>2.7962962962962963</v>
      </c>
      <c r="E604" s="10">
        <v>1.0218671774691359</v>
      </c>
      <c r="F604" s="10">
        <f t="shared" si="117"/>
        <v>2.3594835325476993</v>
      </c>
      <c r="G604" s="10">
        <f t="shared" si="118"/>
        <v>2.7962962962962963</v>
      </c>
      <c r="H604" s="10">
        <f t="shared" si="129"/>
        <v>0</v>
      </c>
      <c r="I604" s="10">
        <f t="shared" si="119"/>
        <v>0</v>
      </c>
      <c r="J604" s="10">
        <f t="shared" si="120"/>
        <v>2.7203756916887127</v>
      </c>
      <c r="K604" s="10">
        <f t="shared" si="121"/>
        <v>0</v>
      </c>
      <c r="L604" s="10">
        <f t="shared" si="122"/>
        <v>0</v>
      </c>
      <c r="M604" s="10"/>
      <c r="N604">
        <f t="shared" si="125"/>
        <v>973719.08047619043</v>
      </c>
      <c r="O604">
        <f t="shared" si="126"/>
        <v>6559.5402380952182</v>
      </c>
      <c r="P604">
        <f t="shared" si="123"/>
        <v>0</v>
      </c>
      <c r="Q604">
        <f t="shared" si="127"/>
        <v>0</v>
      </c>
      <c r="S604">
        <f t="shared" si="128"/>
        <v>973719.08047619043</v>
      </c>
      <c r="T604">
        <f t="shared" si="124"/>
        <v>0</v>
      </c>
    </row>
    <row r="605" spans="1:20">
      <c r="A605" s="7">
        <v>37425</v>
      </c>
      <c r="B605" s="6">
        <v>0</v>
      </c>
      <c r="C605" s="8">
        <v>0</v>
      </c>
      <c r="D605" s="9">
        <v>2.7569444444444446</v>
      </c>
      <c r="E605" s="10">
        <v>1.0218671774691359</v>
      </c>
      <c r="F605" s="10">
        <f t="shared" si="117"/>
        <v>2.3594835325476993</v>
      </c>
      <c r="G605" s="10">
        <f t="shared" si="118"/>
        <v>2.7569444444444446</v>
      </c>
      <c r="H605" s="10">
        <f t="shared" si="129"/>
        <v>0</v>
      </c>
      <c r="I605" s="10">
        <f t="shared" si="119"/>
        <v>0</v>
      </c>
      <c r="J605" s="10">
        <f t="shared" si="120"/>
        <v>2.7203756916887127</v>
      </c>
      <c r="K605" s="10">
        <f t="shared" si="121"/>
        <v>0</v>
      </c>
      <c r="L605" s="10">
        <f t="shared" si="122"/>
        <v>0</v>
      </c>
      <c r="M605" s="10"/>
      <c r="N605">
        <f t="shared" si="125"/>
        <v>980278.62071428564</v>
      </c>
      <c r="O605">
        <f t="shared" si="126"/>
        <v>3159.5402380952364</v>
      </c>
      <c r="P605">
        <f t="shared" si="123"/>
        <v>0</v>
      </c>
      <c r="Q605">
        <f t="shared" si="127"/>
        <v>0</v>
      </c>
      <c r="S605">
        <f t="shared" si="128"/>
        <v>973719.08047619043</v>
      </c>
      <c r="T605">
        <f t="shared" si="124"/>
        <v>0</v>
      </c>
    </row>
    <row r="606" spans="1:20">
      <c r="A606" s="7">
        <v>37426</v>
      </c>
      <c r="B606" s="6">
        <v>0</v>
      </c>
      <c r="C606" s="8">
        <v>0</v>
      </c>
      <c r="D606" s="9">
        <v>2.8773148148148149</v>
      </c>
      <c r="E606" s="10">
        <v>1.0218671774691359</v>
      </c>
      <c r="F606" s="10">
        <f t="shared" si="117"/>
        <v>2.3594835325476993</v>
      </c>
      <c r="G606" s="10">
        <f t="shared" si="118"/>
        <v>2.8773148148148149</v>
      </c>
      <c r="H606" s="10">
        <f t="shared" si="129"/>
        <v>0</v>
      </c>
      <c r="I606" s="10">
        <f t="shared" si="119"/>
        <v>0</v>
      </c>
      <c r="J606" s="10">
        <f t="shared" si="120"/>
        <v>2.7203756916887127</v>
      </c>
      <c r="K606" s="10">
        <f t="shared" si="121"/>
        <v>0</v>
      </c>
      <c r="L606" s="10">
        <f t="shared" si="122"/>
        <v>0</v>
      </c>
      <c r="M606" s="10"/>
      <c r="N606">
        <f t="shared" si="125"/>
        <v>983438.16095238086</v>
      </c>
      <c r="O606">
        <f t="shared" si="126"/>
        <v>13559.540238095226</v>
      </c>
      <c r="P606">
        <f t="shared" si="123"/>
        <v>0</v>
      </c>
      <c r="Q606">
        <f t="shared" si="127"/>
        <v>0</v>
      </c>
      <c r="S606">
        <f t="shared" si="128"/>
        <v>973719.08047619043</v>
      </c>
      <c r="T606">
        <f t="shared" si="124"/>
        <v>0</v>
      </c>
    </row>
    <row r="607" spans="1:20">
      <c r="A607" s="7">
        <v>37427</v>
      </c>
      <c r="B607" s="6">
        <v>0</v>
      </c>
      <c r="C607" s="8">
        <v>0</v>
      </c>
      <c r="D607" s="9">
        <v>2.5474537037037037</v>
      </c>
      <c r="E607" s="10">
        <v>1.0218671774691359</v>
      </c>
      <c r="F607" s="10">
        <f t="shared" si="117"/>
        <v>2.3594835325476993</v>
      </c>
      <c r="G607" s="10">
        <f t="shared" si="118"/>
        <v>2.5474537037037037</v>
      </c>
      <c r="H607" s="10">
        <f t="shared" si="129"/>
        <v>0</v>
      </c>
      <c r="I607" s="10">
        <f t="shared" si="119"/>
        <v>0</v>
      </c>
      <c r="J607" s="10">
        <f t="shared" si="120"/>
        <v>2.7203756916887127</v>
      </c>
      <c r="K607" s="10">
        <f t="shared" si="121"/>
        <v>0.17292198798500902</v>
      </c>
      <c r="L607" s="10">
        <f t="shared" si="122"/>
        <v>14940.45976190478</v>
      </c>
      <c r="M607" s="10"/>
      <c r="N607">
        <f t="shared" si="125"/>
        <v>996997.70119047607</v>
      </c>
      <c r="O607">
        <f t="shared" si="126"/>
        <v>-14940.45976190478</v>
      </c>
      <c r="P607">
        <f t="shared" si="123"/>
        <v>0</v>
      </c>
      <c r="Q607">
        <f t="shared" si="127"/>
        <v>0</v>
      </c>
      <c r="S607">
        <f t="shared" si="128"/>
        <v>973719.08047619043</v>
      </c>
      <c r="T607">
        <f t="shared" si="124"/>
        <v>0</v>
      </c>
    </row>
    <row r="608" spans="1:20">
      <c r="A608" s="7">
        <v>37428</v>
      </c>
      <c r="B608" s="6">
        <v>2</v>
      </c>
      <c r="C608" s="8">
        <v>0</v>
      </c>
      <c r="D608" s="9">
        <v>2.5254629629629628</v>
      </c>
      <c r="E608" s="10">
        <v>1.0218671774691359</v>
      </c>
      <c r="F608" s="10">
        <f t="shared" si="117"/>
        <v>2.3594835325476993</v>
      </c>
      <c r="G608" s="10">
        <f t="shared" si="118"/>
        <v>2.5254629629629628</v>
      </c>
      <c r="H608" s="10">
        <f t="shared" si="129"/>
        <v>0.5</v>
      </c>
      <c r="I608" s="10">
        <f t="shared" si="119"/>
        <v>0</v>
      </c>
      <c r="J608" s="10">
        <f t="shared" si="120"/>
        <v>2.7203756916887127</v>
      </c>
      <c r="K608" s="10">
        <f t="shared" si="121"/>
        <v>0.19491272872574994</v>
      </c>
      <c r="L608" s="10">
        <f t="shared" si="122"/>
        <v>16840.459761904796</v>
      </c>
      <c r="M608" s="10"/>
      <c r="N608">
        <f t="shared" si="125"/>
        <v>982057.24142857129</v>
      </c>
      <c r="O608">
        <f t="shared" si="126"/>
        <v>-16840.459761904796</v>
      </c>
      <c r="P608">
        <f t="shared" si="123"/>
        <v>0</v>
      </c>
      <c r="Q608">
        <f t="shared" si="127"/>
        <v>0</v>
      </c>
      <c r="S608">
        <f t="shared" si="128"/>
        <v>958778.62071428564</v>
      </c>
      <c r="T608">
        <f t="shared" si="124"/>
        <v>0</v>
      </c>
    </row>
    <row r="609" spans="1:20">
      <c r="A609" s="7">
        <v>37429</v>
      </c>
      <c r="B609" s="6">
        <v>0</v>
      </c>
      <c r="C609" s="8">
        <v>0</v>
      </c>
      <c r="D609" s="9">
        <v>1.9201388888888888</v>
      </c>
      <c r="E609" s="10">
        <v>1.0218671774691359</v>
      </c>
      <c r="F609" s="10">
        <f t="shared" si="117"/>
        <v>2.3594835325476993</v>
      </c>
      <c r="G609" s="10">
        <f t="shared" si="118"/>
        <v>1.9201388888888888</v>
      </c>
      <c r="H609" s="10">
        <f t="shared" si="129"/>
        <v>0.5</v>
      </c>
      <c r="I609" s="10">
        <f t="shared" si="119"/>
        <v>0</v>
      </c>
      <c r="J609" s="10">
        <f t="shared" si="120"/>
        <v>2.7203756916887127</v>
      </c>
      <c r="K609" s="10">
        <f t="shared" si="121"/>
        <v>0.8002368027998239</v>
      </c>
      <c r="L609" s="10">
        <f t="shared" si="122"/>
        <v>69140.459761904785</v>
      </c>
      <c r="M609" s="10"/>
      <c r="N609">
        <f t="shared" si="125"/>
        <v>965216.7816666665</v>
      </c>
      <c r="O609">
        <f t="shared" si="126"/>
        <v>-69140.459761904785</v>
      </c>
      <c r="P609">
        <f t="shared" si="123"/>
        <v>0</v>
      </c>
      <c r="Q609">
        <f t="shared" si="127"/>
        <v>0</v>
      </c>
      <c r="S609">
        <f t="shared" si="128"/>
        <v>941938.16095238086</v>
      </c>
      <c r="T609">
        <f t="shared" si="124"/>
        <v>0</v>
      </c>
    </row>
    <row r="610" spans="1:20">
      <c r="A610" s="7">
        <v>37430</v>
      </c>
      <c r="B610" s="6">
        <v>0</v>
      </c>
      <c r="C610" s="8">
        <v>0</v>
      </c>
      <c r="D610" s="9">
        <v>1.8518518518518519</v>
      </c>
      <c r="E610" s="10">
        <v>1.0218671774691359</v>
      </c>
      <c r="F610" s="10">
        <f t="shared" si="117"/>
        <v>2.3594835325476993</v>
      </c>
      <c r="G610" s="10">
        <f t="shared" si="118"/>
        <v>1.8518518518518519</v>
      </c>
      <c r="H610" s="10">
        <f t="shared" si="129"/>
        <v>0.5</v>
      </c>
      <c r="I610" s="10">
        <f t="shared" si="119"/>
        <v>0</v>
      </c>
      <c r="J610" s="10">
        <f t="shared" si="120"/>
        <v>2.7203756916887127</v>
      </c>
      <c r="K610" s="10">
        <f t="shared" si="121"/>
        <v>0.86852383983686088</v>
      </c>
      <c r="L610" s="10">
        <f t="shared" si="122"/>
        <v>75040.459761904785</v>
      </c>
      <c r="M610" s="10"/>
      <c r="N610">
        <f t="shared" si="125"/>
        <v>896076.32190476172</v>
      </c>
      <c r="O610">
        <f t="shared" si="126"/>
        <v>-75040.459761904785</v>
      </c>
      <c r="P610">
        <f t="shared" si="123"/>
        <v>0</v>
      </c>
      <c r="Q610">
        <f t="shared" si="127"/>
        <v>0</v>
      </c>
      <c r="S610">
        <f t="shared" si="128"/>
        <v>872797.70119047607</v>
      </c>
      <c r="T610">
        <f t="shared" si="124"/>
        <v>0</v>
      </c>
    </row>
    <row r="611" spans="1:20">
      <c r="A611" s="7">
        <v>37431</v>
      </c>
      <c r="B611" s="6">
        <v>1</v>
      </c>
      <c r="C611" s="8">
        <v>0</v>
      </c>
      <c r="D611" s="9">
        <v>1.2048611111111112</v>
      </c>
      <c r="E611" s="10">
        <v>1.0218671774691359</v>
      </c>
      <c r="F611" s="10">
        <f t="shared" si="117"/>
        <v>2.3594835325476993</v>
      </c>
      <c r="G611" s="10">
        <f t="shared" si="118"/>
        <v>1.2048611111111112</v>
      </c>
      <c r="H611" s="10">
        <f t="shared" si="129"/>
        <v>0.75</v>
      </c>
      <c r="I611" s="10">
        <f t="shared" si="119"/>
        <v>0</v>
      </c>
      <c r="J611" s="10">
        <f t="shared" si="120"/>
        <v>2.7203756916887127</v>
      </c>
      <c r="K611" s="10">
        <f t="shared" si="121"/>
        <v>1.5155145805776016</v>
      </c>
      <c r="L611" s="10">
        <f t="shared" si="122"/>
        <v>130940.45976190477</v>
      </c>
      <c r="M611" s="10"/>
      <c r="N611">
        <f t="shared" si="125"/>
        <v>821035.86214285693</v>
      </c>
      <c r="O611">
        <f t="shared" si="126"/>
        <v>-130940.45976190477</v>
      </c>
      <c r="P611">
        <f t="shared" si="123"/>
        <v>0</v>
      </c>
      <c r="Q611">
        <f t="shared" si="127"/>
        <v>0</v>
      </c>
      <c r="S611">
        <f t="shared" si="128"/>
        <v>797757.24142857129</v>
      </c>
      <c r="T611">
        <f t="shared" si="124"/>
        <v>0</v>
      </c>
    </row>
    <row r="612" spans="1:20">
      <c r="A612" s="7">
        <v>37432</v>
      </c>
      <c r="B612" s="6">
        <v>0</v>
      </c>
      <c r="C612" s="8">
        <v>0</v>
      </c>
      <c r="D612" s="9">
        <v>1.3900462962962963</v>
      </c>
      <c r="E612" s="10">
        <v>1.0218671774691359</v>
      </c>
      <c r="F612" s="10">
        <f t="shared" si="117"/>
        <v>2.3594835325476993</v>
      </c>
      <c r="G612" s="10">
        <f t="shared" si="118"/>
        <v>1.3900462962962963</v>
      </c>
      <c r="H612" s="10">
        <f t="shared" si="129"/>
        <v>0.25</v>
      </c>
      <c r="I612" s="10">
        <f t="shared" si="119"/>
        <v>0</v>
      </c>
      <c r="J612" s="10">
        <f t="shared" si="120"/>
        <v>2.7203756916887127</v>
      </c>
      <c r="K612" s="10">
        <f t="shared" si="121"/>
        <v>1.3303293953924165</v>
      </c>
      <c r="L612" s="10">
        <f t="shared" si="122"/>
        <v>114940.45976190479</v>
      </c>
      <c r="M612" s="10"/>
      <c r="N612">
        <f t="shared" si="125"/>
        <v>690095.40238095215</v>
      </c>
      <c r="O612">
        <f t="shared" si="126"/>
        <v>-114940.45976190479</v>
      </c>
      <c r="P612">
        <f t="shared" si="123"/>
        <v>0</v>
      </c>
      <c r="Q612">
        <f t="shared" si="127"/>
        <v>0</v>
      </c>
      <c r="S612">
        <f t="shared" si="128"/>
        <v>666816.7816666665</v>
      </c>
      <c r="T612">
        <f t="shared" si="124"/>
        <v>0</v>
      </c>
    </row>
    <row r="613" spans="1:20">
      <c r="A613" s="7">
        <v>37433</v>
      </c>
      <c r="B613" s="6">
        <v>4</v>
      </c>
      <c r="C613" s="8">
        <v>0</v>
      </c>
      <c r="D613" s="9">
        <v>1.962962962962963</v>
      </c>
      <c r="E613" s="10">
        <v>1.0218671774691359</v>
      </c>
      <c r="F613" s="10">
        <f t="shared" si="117"/>
        <v>2.3594835325476993</v>
      </c>
      <c r="G613" s="10">
        <f t="shared" si="118"/>
        <v>1.962962962962963</v>
      </c>
      <c r="H613" s="10">
        <f t="shared" si="129"/>
        <v>1.25</v>
      </c>
      <c r="I613" s="10">
        <f t="shared" si="119"/>
        <v>0</v>
      </c>
      <c r="J613" s="10">
        <f t="shared" si="120"/>
        <v>2.7203756916887127</v>
      </c>
      <c r="K613" s="10">
        <f t="shared" si="121"/>
        <v>0.75741272872574972</v>
      </c>
      <c r="L613" s="10">
        <f t="shared" si="122"/>
        <v>65440.459761904778</v>
      </c>
      <c r="M613" s="10"/>
      <c r="N613">
        <f t="shared" si="125"/>
        <v>575154.94261904736</v>
      </c>
      <c r="O613">
        <f t="shared" si="126"/>
        <v>-65440.459761904778</v>
      </c>
      <c r="P613">
        <f t="shared" si="123"/>
        <v>0</v>
      </c>
      <c r="Q613">
        <f t="shared" si="127"/>
        <v>0</v>
      </c>
      <c r="S613">
        <f t="shared" si="128"/>
        <v>551876.32190476172</v>
      </c>
      <c r="T613">
        <f t="shared" si="124"/>
        <v>0</v>
      </c>
    </row>
    <row r="614" spans="1:20">
      <c r="A614" s="7">
        <v>37434</v>
      </c>
      <c r="B614" s="6">
        <v>0</v>
      </c>
      <c r="C614" s="8">
        <v>0</v>
      </c>
      <c r="D614" s="9">
        <v>2.0902777777777777</v>
      </c>
      <c r="E614" s="10">
        <v>1.0218671774691359</v>
      </c>
      <c r="F614" s="10">
        <f t="shared" si="117"/>
        <v>2.3594835325476993</v>
      </c>
      <c r="G614" s="10">
        <f t="shared" si="118"/>
        <v>2.0902777777777777</v>
      </c>
      <c r="H614" s="10">
        <f t="shared" si="129"/>
        <v>1.25</v>
      </c>
      <c r="I614" s="10">
        <f t="shared" si="119"/>
        <v>0</v>
      </c>
      <c r="J614" s="10">
        <f t="shared" si="120"/>
        <v>2.7203756916887127</v>
      </c>
      <c r="K614" s="10">
        <f t="shared" si="121"/>
        <v>0.63009791391093506</v>
      </c>
      <c r="L614" s="10">
        <f t="shared" si="122"/>
        <v>54440.459761904793</v>
      </c>
      <c r="M614" s="10"/>
      <c r="N614">
        <f t="shared" si="125"/>
        <v>509714.48285714258</v>
      </c>
      <c r="O614">
        <f t="shared" si="126"/>
        <v>-54440.459761904793</v>
      </c>
      <c r="P614">
        <f t="shared" si="123"/>
        <v>0</v>
      </c>
      <c r="Q614">
        <f t="shared" si="127"/>
        <v>0</v>
      </c>
      <c r="S614">
        <f t="shared" si="128"/>
        <v>486435.86214285693</v>
      </c>
      <c r="T614">
        <f t="shared" si="124"/>
        <v>0</v>
      </c>
    </row>
    <row r="615" spans="1:20">
      <c r="A615" s="7">
        <v>37435</v>
      </c>
      <c r="B615" s="6">
        <v>1</v>
      </c>
      <c r="C615" s="8">
        <v>0</v>
      </c>
      <c r="D615" s="9">
        <v>1.6886574074074074</v>
      </c>
      <c r="E615" s="10">
        <v>1.0218671774691359</v>
      </c>
      <c r="F615" s="10">
        <f t="shared" si="117"/>
        <v>2.3594835325476993</v>
      </c>
      <c r="G615" s="10">
        <f t="shared" si="118"/>
        <v>1.6886574074074074</v>
      </c>
      <c r="H615" s="10">
        <f t="shared" si="129"/>
        <v>1.25</v>
      </c>
      <c r="I615" s="10">
        <f t="shared" si="119"/>
        <v>0</v>
      </c>
      <c r="J615" s="10">
        <f t="shared" si="120"/>
        <v>2.7203756916887127</v>
      </c>
      <c r="K615" s="10">
        <f t="shared" si="121"/>
        <v>1.0317182842813053</v>
      </c>
      <c r="L615" s="10">
        <f t="shared" si="122"/>
        <v>89140.459761904771</v>
      </c>
      <c r="M615" s="10"/>
      <c r="N615">
        <f t="shared" si="125"/>
        <v>455274.02309523779</v>
      </c>
      <c r="O615">
        <f t="shared" si="126"/>
        <v>-89140.459761904771</v>
      </c>
      <c r="P615">
        <f t="shared" si="123"/>
        <v>0</v>
      </c>
      <c r="Q615">
        <f t="shared" si="127"/>
        <v>0</v>
      </c>
      <c r="S615">
        <f t="shared" si="128"/>
        <v>431995.40238095215</v>
      </c>
      <c r="T615">
        <f t="shared" si="124"/>
        <v>0</v>
      </c>
    </row>
    <row r="616" spans="1:20">
      <c r="A616" s="7">
        <v>37436</v>
      </c>
      <c r="B616" s="6">
        <v>0</v>
      </c>
      <c r="C616" s="8">
        <v>0</v>
      </c>
      <c r="D616" s="9">
        <v>1.259837962962963</v>
      </c>
      <c r="E616" s="10">
        <v>1.0218671774691359</v>
      </c>
      <c r="F616" s="10">
        <f t="shared" si="117"/>
        <v>2.3594835325476993</v>
      </c>
      <c r="G616" s="10">
        <f t="shared" si="118"/>
        <v>1.259837962962963</v>
      </c>
      <c r="H616" s="10">
        <f t="shared" si="129"/>
        <v>1.25</v>
      </c>
      <c r="I616" s="10">
        <f t="shared" si="119"/>
        <v>0</v>
      </c>
      <c r="J616" s="10">
        <f t="shared" si="120"/>
        <v>2.7203756916887127</v>
      </c>
      <c r="K616" s="10">
        <f t="shared" si="121"/>
        <v>1.4605377287257497</v>
      </c>
      <c r="L616" s="10">
        <f t="shared" si="122"/>
        <v>126190.45976190477</v>
      </c>
      <c r="M616" s="10"/>
      <c r="N616">
        <f t="shared" si="125"/>
        <v>366133.563333333</v>
      </c>
      <c r="O616">
        <f t="shared" si="126"/>
        <v>-126190.45976190477</v>
      </c>
      <c r="P616">
        <f t="shared" si="123"/>
        <v>0</v>
      </c>
      <c r="Q616">
        <f t="shared" si="127"/>
        <v>0</v>
      </c>
      <c r="S616">
        <f t="shared" si="128"/>
        <v>342854.94261904736</v>
      </c>
      <c r="T616">
        <f t="shared" si="124"/>
        <v>0</v>
      </c>
    </row>
    <row r="617" spans="1:20">
      <c r="A617" s="7">
        <v>37437</v>
      </c>
      <c r="B617" s="6">
        <v>1</v>
      </c>
      <c r="C617" s="8">
        <v>0</v>
      </c>
      <c r="D617" s="9">
        <v>1.259837962962963</v>
      </c>
      <c r="E617" s="10">
        <v>1.0218671774691359</v>
      </c>
      <c r="F617" s="10">
        <f t="shared" si="117"/>
        <v>2.3594835325476993</v>
      </c>
      <c r="G617" s="10">
        <f t="shared" si="118"/>
        <v>1.259837962962963</v>
      </c>
      <c r="H617" s="10">
        <f t="shared" si="129"/>
        <v>0.5</v>
      </c>
      <c r="I617" s="10">
        <f t="shared" si="119"/>
        <v>0</v>
      </c>
      <c r="J617" s="10">
        <f t="shared" si="120"/>
        <v>2.7203756916887127</v>
      </c>
      <c r="K617" s="10">
        <f t="shared" si="121"/>
        <v>1.4605377287257497</v>
      </c>
      <c r="L617" s="10">
        <f t="shared" si="122"/>
        <v>126190.45976190477</v>
      </c>
      <c r="M617" s="10"/>
      <c r="N617">
        <f t="shared" si="125"/>
        <v>239943.10357142822</v>
      </c>
      <c r="O617">
        <f t="shared" si="126"/>
        <v>-126190.45976190477</v>
      </c>
      <c r="P617">
        <f t="shared" si="123"/>
        <v>0</v>
      </c>
      <c r="Q617">
        <f t="shared" si="127"/>
        <v>0</v>
      </c>
      <c r="S617">
        <f t="shared" si="128"/>
        <v>216664.48285714258</v>
      </c>
      <c r="T617">
        <f t="shared" si="124"/>
        <v>0</v>
      </c>
    </row>
    <row r="618" spans="1:20">
      <c r="A618" s="7">
        <v>37438</v>
      </c>
      <c r="B618" s="6">
        <v>0</v>
      </c>
      <c r="C618" s="8">
        <v>0</v>
      </c>
      <c r="D618" s="9">
        <v>1.4513888888888888</v>
      </c>
      <c r="E618" s="10">
        <v>1.3844652081839903</v>
      </c>
      <c r="F618" s="10">
        <f t="shared" si="117"/>
        <v>3.0187526793019797</v>
      </c>
      <c r="G618" s="10">
        <f t="shared" si="118"/>
        <v>1.4513888888888888</v>
      </c>
      <c r="H618" s="10">
        <f t="shared" si="129"/>
        <v>0.5</v>
      </c>
      <c r="I618" s="10">
        <f t="shared" si="119"/>
        <v>0</v>
      </c>
      <c r="J618" s="10">
        <f t="shared" si="120"/>
        <v>3.3678721751080953</v>
      </c>
      <c r="K618" s="10">
        <f t="shared" si="121"/>
        <v>1.9164832862192065</v>
      </c>
      <c r="L618" s="10">
        <f t="shared" si="122"/>
        <v>165584.15592933944</v>
      </c>
      <c r="M618" s="10"/>
      <c r="N618">
        <f t="shared" si="125"/>
        <v>113752.64380952345</v>
      </c>
      <c r="O618">
        <f t="shared" si="126"/>
        <v>-165584.15592933944</v>
      </c>
      <c r="P618">
        <f t="shared" si="123"/>
        <v>0</v>
      </c>
      <c r="Q618">
        <f t="shared" si="127"/>
        <v>0</v>
      </c>
      <c r="S618">
        <f t="shared" si="128"/>
        <v>90474.023095237804</v>
      </c>
      <c r="T618">
        <f t="shared" si="124"/>
        <v>0</v>
      </c>
    </row>
    <row r="619" spans="1:20">
      <c r="A619" s="7">
        <v>37439</v>
      </c>
      <c r="B619" s="6">
        <v>0</v>
      </c>
      <c r="C619" s="8">
        <v>0</v>
      </c>
      <c r="D619" s="9">
        <v>1.9872685185185186</v>
      </c>
      <c r="E619" s="10">
        <v>1.3844652081839903</v>
      </c>
      <c r="F619" s="10">
        <f t="shared" si="117"/>
        <v>3.0187526793019797</v>
      </c>
      <c r="G619" s="10">
        <f t="shared" si="118"/>
        <v>1.9872685185185186</v>
      </c>
      <c r="H619" s="10">
        <f t="shared" si="129"/>
        <v>0.25</v>
      </c>
      <c r="I619" s="10">
        <f t="shared" si="119"/>
        <v>0</v>
      </c>
      <c r="J619" s="10">
        <f t="shared" si="120"/>
        <v>3.3678721751080953</v>
      </c>
      <c r="K619" s="10">
        <f t="shared" si="121"/>
        <v>1.3806036565895767</v>
      </c>
      <c r="L619" s="10">
        <f t="shared" si="122"/>
        <v>119284.15592933942</v>
      </c>
      <c r="M619" s="10"/>
      <c r="N619">
        <f t="shared" si="125"/>
        <v>0</v>
      </c>
      <c r="O619">
        <f t="shared" si="126"/>
        <v>-119284.15592933942</v>
      </c>
      <c r="P619">
        <f t="shared" si="123"/>
        <v>0</v>
      </c>
      <c r="Q619">
        <f t="shared" si="127"/>
        <v>119284.15592933942</v>
      </c>
      <c r="S619">
        <f t="shared" si="128"/>
        <v>0</v>
      </c>
      <c r="T619">
        <f t="shared" si="124"/>
        <v>119284.15592933942</v>
      </c>
    </row>
    <row r="620" spans="1:20">
      <c r="A620" s="7">
        <v>37440</v>
      </c>
      <c r="B620" s="6">
        <v>0</v>
      </c>
      <c r="C620" s="8">
        <v>0</v>
      </c>
      <c r="D620" s="9">
        <v>1.5925925925925926</v>
      </c>
      <c r="E620" s="10">
        <v>1.3844652081839903</v>
      </c>
      <c r="F620" s="10">
        <f t="shared" si="117"/>
        <v>3.0187526793019797</v>
      </c>
      <c r="G620" s="10">
        <f t="shared" si="118"/>
        <v>1.5925925925925926</v>
      </c>
      <c r="H620" s="10">
        <f t="shared" si="129"/>
        <v>0.25</v>
      </c>
      <c r="I620" s="10">
        <f t="shared" si="119"/>
        <v>0</v>
      </c>
      <c r="J620" s="10">
        <f t="shared" si="120"/>
        <v>3.3678721751080953</v>
      </c>
      <c r="K620" s="10">
        <f t="shared" si="121"/>
        <v>1.7752795825155028</v>
      </c>
      <c r="L620" s="10">
        <f t="shared" si="122"/>
        <v>153384.15592933944</v>
      </c>
      <c r="M620" s="10"/>
      <c r="N620">
        <f t="shared" si="125"/>
        <v>0</v>
      </c>
      <c r="O620">
        <f t="shared" si="126"/>
        <v>-153384.15592933944</v>
      </c>
      <c r="P620">
        <f t="shared" si="123"/>
        <v>0</v>
      </c>
      <c r="Q620">
        <f t="shared" si="127"/>
        <v>153384.15592933944</v>
      </c>
      <c r="S620">
        <f t="shared" si="128"/>
        <v>0</v>
      </c>
      <c r="T620">
        <f t="shared" si="124"/>
        <v>153384.15592933944</v>
      </c>
    </row>
    <row r="621" spans="1:20">
      <c r="A621" s="7">
        <v>37441</v>
      </c>
      <c r="B621" s="6">
        <v>0</v>
      </c>
      <c r="C621" s="8">
        <v>0</v>
      </c>
      <c r="D621" s="9">
        <v>1.2974537037037037</v>
      </c>
      <c r="E621" s="10">
        <v>1.3844652081839903</v>
      </c>
      <c r="F621" s="10">
        <f t="shared" si="117"/>
        <v>3.0187526793019797</v>
      </c>
      <c r="G621" s="10">
        <f t="shared" si="118"/>
        <v>1.2974537037037037</v>
      </c>
      <c r="H621" s="10">
        <f t="shared" si="129"/>
        <v>0</v>
      </c>
      <c r="I621" s="10">
        <f t="shared" si="119"/>
        <v>0</v>
      </c>
      <c r="J621" s="10">
        <f t="shared" si="120"/>
        <v>3.3678721751080953</v>
      </c>
      <c r="K621" s="10">
        <f t="shared" si="121"/>
        <v>2.0704184714043916</v>
      </c>
      <c r="L621" s="10">
        <f t="shared" si="122"/>
        <v>178884.15592933944</v>
      </c>
      <c r="M621" s="10"/>
      <c r="N621">
        <f t="shared" si="125"/>
        <v>0</v>
      </c>
      <c r="O621">
        <f t="shared" si="126"/>
        <v>-178884.15592933944</v>
      </c>
      <c r="P621">
        <f t="shared" si="123"/>
        <v>0</v>
      </c>
      <c r="Q621">
        <f t="shared" si="127"/>
        <v>178884.15592933944</v>
      </c>
      <c r="S621">
        <f t="shared" si="128"/>
        <v>0</v>
      </c>
      <c r="T621">
        <f t="shared" si="124"/>
        <v>178884.15592933944</v>
      </c>
    </row>
    <row r="622" spans="1:20">
      <c r="A622" s="7">
        <v>37442</v>
      </c>
      <c r="B622" s="6">
        <v>0</v>
      </c>
      <c r="C622" s="8">
        <v>0</v>
      </c>
      <c r="D622" s="9">
        <v>1.4409722222222223</v>
      </c>
      <c r="E622" s="10">
        <v>1.3844652081839903</v>
      </c>
      <c r="F622" s="10">
        <f t="shared" si="117"/>
        <v>3.0187526793019797</v>
      </c>
      <c r="G622" s="10">
        <f t="shared" si="118"/>
        <v>1.4409722222222223</v>
      </c>
      <c r="H622" s="10">
        <f t="shared" si="129"/>
        <v>0</v>
      </c>
      <c r="I622" s="10">
        <f t="shared" si="119"/>
        <v>0</v>
      </c>
      <c r="J622" s="10">
        <f t="shared" si="120"/>
        <v>3.3678721751080953</v>
      </c>
      <c r="K622" s="10">
        <f t="shared" si="121"/>
        <v>1.926899952885873</v>
      </c>
      <c r="L622" s="10">
        <f t="shared" si="122"/>
        <v>166484.15592933944</v>
      </c>
      <c r="M622" s="10"/>
      <c r="N622">
        <f t="shared" si="125"/>
        <v>0</v>
      </c>
      <c r="O622">
        <f t="shared" si="126"/>
        <v>-166484.15592933944</v>
      </c>
      <c r="P622">
        <f t="shared" si="123"/>
        <v>0</v>
      </c>
      <c r="Q622">
        <f t="shared" si="127"/>
        <v>166484.15592933944</v>
      </c>
      <c r="S622">
        <f t="shared" si="128"/>
        <v>0</v>
      </c>
      <c r="T622">
        <f t="shared" si="124"/>
        <v>166484.15592933944</v>
      </c>
    </row>
    <row r="623" spans="1:20">
      <c r="A623" s="7">
        <v>37443</v>
      </c>
      <c r="B623" s="6">
        <v>0</v>
      </c>
      <c r="C623" s="8">
        <v>0</v>
      </c>
      <c r="D623" s="9">
        <v>0.105</v>
      </c>
      <c r="E623" s="10">
        <v>1.3844652081839903</v>
      </c>
      <c r="F623" s="10">
        <f t="shared" si="117"/>
        <v>3.0187526793019797</v>
      </c>
      <c r="G623" s="10">
        <f t="shared" si="118"/>
        <v>0.105</v>
      </c>
      <c r="H623" s="10">
        <f t="shared" si="129"/>
        <v>0</v>
      </c>
      <c r="I623" s="10">
        <f t="shared" si="119"/>
        <v>0</v>
      </c>
      <c r="J623" s="10">
        <f t="shared" si="120"/>
        <v>3.3678721751080953</v>
      </c>
      <c r="K623" s="10">
        <f t="shared" si="121"/>
        <v>3.2628721751080954</v>
      </c>
      <c r="L623" s="10">
        <f t="shared" si="122"/>
        <v>281912.15592933941</v>
      </c>
      <c r="M623" s="10"/>
      <c r="N623">
        <f t="shared" si="125"/>
        <v>0</v>
      </c>
      <c r="O623">
        <f t="shared" si="126"/>
        <v>-281912.15592933941</v>
      </c>
      <c r="P623">
        <f t="shared" si="123"/>
        <v>0</v>
      </c>
      <c r="Q623">
        <f t="shared" si="127"/>
        <v>281912.15592933941</v>
      </c>
      <c r="S623">
        <f t="shared" si="128"/>
        <v>0</v>
      </c>
      <c r="T623">
        <f t="shared" si="124"/>
        <v>281912.15592933941</v>
      </c>
    </row>
    <row r="624" spans="1:20">
      <c r="A624" s="7">
        <v>37444</v>
      </c>
      <c r="B624" s="6">
        <v>0</v>
      </c>
      <c r="C624" s="8">
        <v>0</v>
      </c>
      <c r="D624" s="9">
        <v>0.105</v>
      </c>
      <c r="E624" s="10">
        <v>1.3844652081839903</v>
      </c>
      <c r="F624" s="10">
        <f t="shared" si="117"/>
        <v>3.0187526793019797</v>
      </c>
      <c r="G624" s="10">
        <f t="shared" si="118"/>
        <v>0.105</v>
      </c>
      <c r="H624" s="10">
        <f t="shared" si="129"/>
        <v>0</v>
      </c>
      <c r="I624" s="10">
        <f t="shared" si="119"/>
        <v>0</v>
      </c>
      <c r="J624" s="10">
        <f t="shared" si="120"/>
        <v>3.3678721751080953</v>
      </c>
      <c r="K624" s="10">
        <f t="shared" si="121"/>
        <v>3.2628721751080954</v>
      </c>
      <c r="L624" s="10">
        <f t="shared" si="122"/>
        <v>281912.15592933941</v>
      </c>
      <c r="M624" s="10"/>
      <c r="N624">
        <f t="shared" si="125"/>
        <v>0</v>
      </c>
      <c r="O624">
        <f t="shared" si="126"/>
        <v>-281912.15592933941</v>
      </c>
      <c r="P624">
        <f t="shared" si="123"/>
        <v>0</v>
      </c>
      <c r="Q624">
        <f t="shared" si="127"/>
        <v>281912.15592933941</v>
      </c>
      <c r="S624">
        <f t="shared" si="128"/>
        <v>0</v>
      </c>
      <c r="T624">
        <f t="shared" si="124"/>
        <v>281912.15592933941</v>
      </c>
    </row>
    <row r="625" spans="1:20">
      <c r="A625" s="7">
        <v>37445</v>
      </c>
      <c r="B625" s="6">
        <v>0</v>
      </c>
      <c r="C625" s="8">
        <v>0</v>
      </c>
      <c r="D625" s="9">
        <v>0.105</v>
      </c>
      <c r="E625" s="10">
        <v>1.3844652081839903</v>
      </c>
      <c r="F625" s="10">
        <f t="shared" si="117"/>
        <v>3.0187526793019797</v>
      </c>
      <c r="G625" s="10">
        <f t="shared" si="118"/>
        <v>0.105</v>
      </c>
      <c r="H625" s="10">
        <f t="shared" si="129"/>
        <v>0</v>
      </c>
      <c r="I625" s="10">
        <f t="shared" si="119"/>
        <v>0</v>
      </c>
      <c r="J625" s="10">
        <f t="shared" si="120"/>
        <v>3.3678721751080953</v>
      </c>
      <c r="K625" s="10">
        <f t="shared" si="121"/>
        <v>3.2628721751080954</v>
      </c>
      <c r="L625" s="10">
        <f t="shared" si="122"/>
        <v>281912.15592933941</v>
      </c>
      <c r="M625" s="10"/>
      <c r="N625">
        <f t="shared" si="125"/>
        <v>0</v>
      </c>
      <c r="O625">
        <f t="shared" si="126"/>
        <v>-281912.15592933941</v>
      </c>
      <c r="P625">
        <f t="shared" si="123"/>
        <v>0</v>
      </c>
      <c r="Q625">
        <f t="shared" si="127"/>
        <v>281912.15592933941</v>
      </c>
      <c r="S625">
        <f t="shared" si="128"/>
        <v>0</v>
      </c>
      <c r="T625">
        <f t="shared" si="124"/>
        <v>281912.15592933941</v>
      </c>
    </row>
    <row r="626" spans="1:20">
      <c r="A626" s="7">
        <v>37446</v>
      </c>
      <c r="B626" s="6">
        <v>0</v>
      </c>
      <c r="C626" s="8">
        <v>0</v>
      </c>
      <c r="D626" s="9">
        <v>0.105</v>
      </c>
      <c r="E626" s="10">
        <v>1.3844652081839903</v>
      </c>
      <c r="F626" s="10">
        <f t="shared" si="117"/>
        <v>3.0187526793019797</v>
      </c>
      <c r="G626" s="10">
        <f t="shared" si="118"/>
        <v>0.105</v>
      </c>
      <c r="H626" s="10">
        <f t="shared" si="129"/>
        <v>0</v>
      </c>
      <c r="I626" s="10">
        <f t="shared" si="119"/>
        <v>0</v>
      </c>
      <c r="J626" s="10">
        <f t="shared" si="120"/>
        <v>3.3678721751080953</v>
      </c>
      <c r="K626" s="10">
        <f t="shared" si="121"/>
        <v>3.2628721751080954</v>
      </c>
      <c r="L626" s="10">
        <f t="shared" si="122"/>
        <v>281912.15592933941</v>
      </c>
      <c r="M626" s="10"/>
      <c r="N626">
        <f t="shared" si="125"/>
        <v>0</v>
      </c>
      <c r="O626">
        <f t="shared" si="126"/>
        <v>-281912.15592933941</v>
      </c>
      <c r="P626">
        <f t="shared" si="123"/>
        <v>0</v>
      </c>
      <c r="Q626">
        <f t="shared" si="127"/>
        <v>281912.15592933941</v>
      </c>
      <c r="S626">
        <f t="shared" si="128"/>
        <v>0</v>
      </c>
      <c r="T626">
        <f t="shared" si="124"/>
        <v>281912.15592933941</v>
      </c>
    </row>
    <row r="627" spans="1:20">
      <c r="A627" s="7">
        <v>37447</v>
      </c>
      <c r="B627" s="6">
        <v>0</v>
      </c>
      <c r="C627" s="8">
        <v>0</v>
      </c>
      <c r="D627" s="9">
        <v>1.3462037037037038</v>
      </c>
      <c r="E627" s="10">
        <v>1.3844652081839903</v>
      </c>
      <c r="F627" s="10">
        <f t="shared" si="117"/>
        <v>3.0187526793019797</v>
      </c>
      <c r="G627" s="10">
        <f t="shared" si="118"/>
        <v>1.3462037037037038</v>
      </c>
      <c r="H627" s="10">
        <f t="shared" si="129"/>
        <v>0</v>
      </c>
      <c r="I627" s="10">
        <f t="shared" si="119"/>
        <v>0</v>
      </c>
      <c r="J627" s="10">
        <f t="shared" si="120"/>
        <v>3.3678721751080953</v>
      </c>
      <c r="K627" s="10">
        <f t="shared" si="121"/>
        <v>2.0216684714043915</v>
      </c>
      <c r="L627" s="10">
        <f t="shared" si="122"/>
        <v>174672.15592933944</v>
      </c>
      <c r="M627" s="10"/>
      <c r="N627">
        <f t="shared" si="125"/>
        <v>0</v>
      </c>
      <c r="O627">
        <f t="shared" si="126"/>
        <v>-174672.15592933944</v>
      </c>
      <c r="P627">
        <f t="shared" si="123"/>
        <v>0</v>
      </c>
      <c r="Q627">
        <f t="shared" si="127"/>
        <v>174672.15592933944</v>
      </c>
      <c r="S627">
        <f t="shared" si="128"/>
        <v>0</v>
      </c>
      <c r="T627">
        <f t="shared" si="124"/>
        <v>174672.15592933944</v>
      </c>
    </row>
    <row r="628" spans="1:20">
      <c r="A628" s="7">
        <v>37448</v>
      </c>
      <c r="B628" s="6">
        <v>0</v>
      </c>
      <c r="C628" s="8">
        <v>0</v>
      </c>
      <c r="D628" s="9">
        <v>2.855324074074074</v>
      </c>
      <c r="E628" s="10">
        <v>1.3844652081839903</v>
      </c>
      <c r="F628" s="10">
        <f t="shared" si="117"/>
        <v>3.0187526793019797</v>
      </c>
      <c r="G628" s="10">
        <f t="shared" si="118"/>
        <v>2.855324074074074</v>
      </c>
      <c r="H628" s="10">
        <f t="shared" si="129"/>
        <v>0</v>
      </c>
      <c r="I628" s="10">
        <f t="shared" si="119"/>
        <v>0</v>
      </c>
      <c r="J628" s="10">
        <f t="shared" si="120"/>
        <v>3.3678721751080953</v>
      </c>
      <c r="K628" s="10">
        <f t="shared" si="121"/>
        <v>0.51254810103402137</v>
      </c>
      <c r="L628" s="10">
        <f t="shared" si="122"/>
        <v>44284.155929339446</v>
      </c>
      <c r="M628" s="10"/>
      <c r="N628">
        <f t="shared" si="125"/>
        <v>0</v>
      </c>
      <c r="O628">
        <f t="shared" si="126"/>
        <v>-44284.155929339446</v>
      </c>
      <c r="P628">
        <f t="shared" si="123"/>
        <v>0</v>
      </c>
      <c r="Q628">
        <f t="shared" si="127"/>
        <v>44284.155929339446</v>
      </c>
      <c r="S628">
        <f t="shared" si="128"/>
        <v>0</v>
      </c>
      <c r="T628">
        <f t="shared" si="124"/>
        <v>44284.155929339446</v>
      </c>
    </row>
    <row r="629" spans="1:20">
      <c r="A629" s="7">
        <v>37449</v>
      </c>
      <c r="B629" s="6">
        <v>2</v>
      </c>
      <c r="C629" s="8">
        <v>0</v>
      </c>
      <c r="D629" s="9">
        <v>2.7581018518518516</v>
      </c>
      <c r="E629" s="10">
        <v>1.3844652081839903</v>
      </c>
      <c r="F629" s="10">
        <f t="shared" si="117"/>
        <v>3.0187526793019797</v>
      </c>
      <c r="G629" s="10">
        <f t="shared" si="118"/>
        <v>2.7581018518518516</v>
      </c>
      <c r="H629" s="10">
        <f t="shared" si="129"/>
        <v>0.5</v>
      </c>
      <c r="I629" s="10">
        <f t="shared" si="119"/>
        <v>0</v>
      </c>
      <c r="J629" s="10">
        <f t="shared" si="120"/>
        <v>3.3678721751080953</v>
      </c>
      <c r="K629" s="10">
        <f t="shared" si="121"/>
        <v>0.6097703232562437</v>
      </c>
      <c r="L629" s="10">
        <f t="shared" si="122"/>
        <v>52684.155929339453</v>
      </c>
      <c r="M629" s="10"/>
      <c r="N629">
        <f t="shared" si="125"/>
        <v>0</v>
      </c>
      <c r="O629">
        <f t="shared" si="126"/>
        <v>-52684.155929339453</v>
      </c>
      <c r="P629">
        <f t="shared" si="123"/>
        <v>0</v>
      </c>
      <c r="Q629">
        <f t="shared" si="127"/>
        <v>52684.155929339453</v>
      </c>
      <c r="S629">
        <f t="shared" si="128"/>
        <v>0</v>
      </c>
      <c r="T629">
        <f t="shared" si="124"/>
        <v>52684.155929339453</v>
      </c>
    </row>
    <row r="630" spans="1:20">
      <c r="A630" s="7">
        <v>37450</v>
      </c>
      <c r="B630" s="6">
        <v>0</v>
      </c>
      <c r="C630" s="8">
        <v>0</v>
      </c>
      <c r="D630" s="9">
        <v>2.7581018518518516</v>
      </c>
      <c r="E630" s="10">
        <v>1.3844652081839903</v>
      </c>
      <c r="F630" s="10">
        <f t="shared" si="117"/>
        <v>3.0187526793019797</v>
      </c>
      <c r="G630" s="10">
        <f t="shared" si="118"/>
        <v>2.7581018518518516</v>
      </c>
      <c r="H630" s="10">
        <f t="shared" si="129"/>
        <v>0.5</v>
      </c>
      <c r="I630" s="10">
        <f t="shared" si="119"/>
        <v>0</v>
      </c>
      <c r="J630" s="10">
        <f t="shared" si="120"/>
        <v>3.3678721751080953</v>
      </c>
      <c r="K630" s="10">
        <f t="shared" si="121"/>
        <v>0.6097703232562437</v>
      </c>
      <c r="L630" s="10">
        <f t="shared" si="122"/>
        <v>52684.155929339453</v>
      </c>
      <c r="M630" s="10"/>
      <c r="N630">
        <f t="shared" si="125"/>
        <v>0</v>
      </c>
      <c r="O630">
        <f t="shared" si="126"/>
        <v>-52684.155929339453</v>
      </c>
      <c r="P630">
        <f t="shared" si="123"/>
        <v>0</v>
      </c>
      <c r="Q630">
        <f t="shared" si="127"/>
        <v>52684.155929339453</v>
      </c>
      <c r="S630">
        <f t="shared" si="128"/>
        <v>0</v>
      </c>
      <c r="T630">
        <f t="shared" si="124"/>
        <v>52684.155929339453</v>
      </c>
    </row>
    <row r="631" spans="1:20">
      <c r="A631" s="7">
        <v>37451</v>
      </c>
      <c r="B631" s="6">
        <v>12</v>
      </c>
      <c r="C631" s="8">
        <v>0</v>
      </c>
      <c r="D631" s="9">
        <v>0.105</v>
      </c>
      <c r="E631" s="10">
        <v>1.3844652081839903</v>
      </c>
      <c r="F631" s="10">
        <f t="shared" si="117"/>
        <v>3.0187526793019797</v>
      </c>
      <c r="G631" s="10">
        <f t="shared" si="118"/>
        <v>0.105</v>
      </c>
      <c r="H631" s="10">
        <f t="shared" si="129"/>
        <v>3.5</v>
      </c>
      <c r="I631" s="10">
        <f t="shared" si="119"/>
        <v>12</v>
      </c>
      <c r="J631" s="10">
        <f t="shared" si="120"/>
        <v>0</v>
      </c>
      <c r="K631" s="10">
        <f t="shared" si="121"/>
        <v>0</v>
      </c>
      <c r="L631" s="10">
        <f t="shared" si="122"/>
        <v>0</v>
      </c>
      <c r="M631" s="10"/>
      <c r="N631">
        <f t="shared" si="125"/>
        <v>0</v>
      </c>
      <c r="O631">
        <f t="shared" si="126"/>
        <v>9072</v>
      </c>
      <c r="P631">
        <f t="shared" si="123"/>
        <v>3492000</v>
      </c>
      <c r="Q631">
        <f t="shared" si="127"/>
        <v>0</v>
      </c>
      <c r="S631">
        <f t="shared" si="128"/>
        <v>0</v>
      </c>
      <c r="T631">
        <f t="shared" si="124"/>
        <v>0</v>
      </c>
    </row>
    <row r="632" spans="1:20">
      <c r="A632" s="7">
        <v>37452</v>
      </c>
      <c r="B632" s="6">
        <v>30</v>
      </c>
      <c r="C632" s="8">
        <v>0</v>
      </c>
      <c r="D632" s="9">
        <v>0.105</v>
      </c>
      <c r="E632" s="10">
        <v>1.3844652081839903</v>
      </c>
      <c r="F632" s="10">
        <f t="shared" si="117"/>
        <v>3.0187526793019797</v>
      </c>
      <c r="G632" s="10">
        <f t="shared" si="118"/>
        <v>0.105</v>
      </c>
      <c r="H632" s="10">
        <f t="shared" si="129"/>
        <v>11</v>
      </c>
      <c r="I632" s="10">
        <f t="shared" si="119"/>
        <v>30</v>
      </c>
      <c r="J632" s="10">
        <f t="shared" si="120"/>
        <v>0</v>
      </c>
      <c r="K632" s="10">
        <f t="shared" si="121"/>
        <v>0</v>
      </c>
      <c r="L632" s="10">
        <f t="shared" si="122"/>
        <v>0</v>
      </c>
      <c r="M632" s="10"/>
      <c r="N632">
        <f t="shared" si="125"/>
        <v>1000000</v>
      </c>
      <c r="O632">
        <f t="shared" si="126"/>
        <v>9072</v>
      </c>
      <c r="P632">
        <f t="shared" si="123"/>
        <v>8730000</v>
      </c>
      <c r="Q632">
        <f t="shared" si="127"/>
        <v>0</v>
      </c>
      <c r="S632">
        <f t="shared" si="128"/>
        <v>1000000</v>
      </c>
      <c r="T632">
        <f t="shared" si="124"/>
        <v>0</v>
      </c>
    </row>
    <row r="633" spans="1:20">
      <c r="A633" s="7">
        <v>37453</v>
      </c>
      <c r="B633" s="6">
        <v>6</v>
      </c>
      <c r="C633" s="8">
        <v>0</v>
      </c>
      <c r="D633" s="9">
        <v>0.105</v>
      </c>
      <c r="E633" s="10">
        <v>1.3844652081839903</v>
      </c>
      <c r="F633" s="10">
        <f t="shared" si="117"/>
        <v>3.0187526793019797</v>
      </c>
      <c r="G633" s="10">
        <f t="shared" si="118"/>
        <v>0.105</v>
      </c>
      <c r="H633" s="10">
        <f t="shared" si="129"/>
        <v>12</v>
      </c>
      <c r="I633" s="10">
        <f t="shared" si="119"/>
        <v>6</v>
      </c>
      <c r="J633" s="10">
        <f t="shared" si="120"/>
        <v>0</v>
      </c>
      <c r="K633" s="10">
        <f t="shared" si="121"/>
        <v>0</v>
      </c>
      <c r="L633" s="10">
        <f t="shared" si="122"/>
        <v>0</v>
      </c>
      <c r="M633" s="10"/>
      <c r="N633">
        <f t="shared" si="125"/>
        <v>1000000</v>
      </c>
      <c r="O633">
        <f t="shared" si="126"/>
        <v>9072</v>
      </c>
      <c r="P633">
        <f t="shared" si="123"/>
        <v>1746000</v>
      </c>
      <c r="Q633">
        <f t="shared" si="127"/>
        <v>0</v>
      </c>
      <c r="S633">
        <f t="shared" si="128"/>
        <v>1000000</v>
      </c>
      <c r="T633">
        <f t="shared" si="124"/>
        <v>0</v>
      </c>
    </row>
    <row r="634" spans="1:20">
      <c r="A634" s="7">
        <v>37454</v>
      </c>
      <c r="B634" s="6">
        <v>0</v>
      </c>
      <c r="C634" s="8">
        <v>0</v>
      </c>
      <c r="D634" s="9">
        <v>1.1734259259259259</v>
      </c>
      <c r="E634" s="10">
        <v>1.3844652081839903</v>
      </c>
      <c r="F634" s="10">
        <f t="shared" si="117"/>
        <v>3.0187526793019797</v>
      </c>
      <c r="G634" s="10">
        <f t="shared" si="118"/>
        <v>1.1734259259259259</v>
      </c>
      <c r="H634" s="10">
        <f t="shared" si="129"/>
        <v>12</v>
      </c>
      <c r="I634" s="10">
        <f t="shared" si="119"/>
        <v>0</v>
      </c>
      <c r="J634" s="10">
        <f t="shared" si="120"/>
        <v>3.3678721751080953</v>
      </c>
      <c r="K634" s="10">
        <f t="shared" si="121"/>
        <v>2.1944462491821692</v>
      </c>
      <c r="L634" s="10">
        <f t="shared" si="122"/>
        <v>189600.15592933941</v>
      </c>
      <c r="M634" s="10"/>
      <c r="N634">
        <f t="shared" si="125"/>
        <v>1000000</v>
      </c>
      <c r="O634">
        <f t="shared" si="126"/>
        <v>-189600.15592933941</v>
      </c>
      <c r="P634">
        <f t="shared" si="123"/>
        <v>0</v>
      </c>
      <c r="Q634">
        <f t="shared" si="127"/>
        <v>0</v>
      </c>
      <c r="S634">
        <f t="shared" si="128"/>
        <v>1000000</v>
      </c>
      <c r="T634">
        <f t="shared" si="124"/>
        <v>0</v>
      </c>
    </row>
    <row r="635" spans="1:20">
      <c r="A635" s="7">
        <v>37455</v>
      </c>
      <c r="B635" s="6">
        <v>3</v>
      </c>
      <c r="C635" s="8">
        <v>0</v>
      </c>
      <c r="D635" s="9">
        <v>1.2534722222222223</v>
      </c>
      <c r="E635" s="10">
        <v>1.3844652081839903</v>
      </c>
      <c r="F635" s="10">
        <f t="shared" si="117"/>
        <v>3.0187526793019797</v>
      </c>
      <c r="G635" s="10">
        <f t="shared" si="118"/>
        <v>1.2534722222222223</v>
      </c>
      <c r="H635" s="10">
        <f t="shared" si="129"/>
        <v>9.75</v>
      </c>
      <c r="I635" s="10">
        <f t="shared" si="119"/>
        <v>3</v>
      </c>
      <c r="J635" s="10">
        <f t="shared" si="120"/>
        <v>0</v>
      </c>
      <c r="K635" s="10">
        <f t="shared" si="121"/>
        <v>0</v>
      </c>
      <c r="L635" s="10">
        <f t="shared" si="122"/>
        <v>0</v>
      </c>
      <c r="M635" s="10"/>
      <c r="N635">
        <f t="shared" si="125"/>
        <v>810399.84407066065</v>
      </c>
      <c r="O635">
        <f t="shared" si="126"/>
        <v>108300.00000000001</v>
      </c>
      <c r="P635">
        <f t="shared" si="123"/>
        <v>873000</v>
      </c>
      <c r="Q635">
        <f t="shared" si="127"/>
        <v>0</v>
      </c>
      <c r="S635">
        <f t="shared" si="128"/>
        <v>810399.84407066065</v>
      </c>
      <c r="T635">
        <f t="shared" si="124"/>
        <v>0</v>
      </c>
    </row>
    <row r="636" spans="1:20">
      <c r="A636" s="7">
        <v>37456</v>
      </c>
      <c r="B636" s="6">
        <v>2</v>
      </c>
      <c r="C636" s="8">
        <v>7.3187935080824378</v>
      </c>
      <c r="D636" s="9">
        <v>1.099537037037037</v>
      </c>
      <c r="E636" s="10">
        <v>1.3844652081839903</v>
      </c>
      <c r="F636" s="10">
        <f t="shared" si="117"/>
        <v>3.0187526793019797</v>
      </c>
      <c r="G636" s="10">
        <f t="shared" si="118"/>
        <v>1.099537037037037</v>
      </c>
      <c r="H636" s="10">
        <f t="shared" si="129"/>
        <v>2.75</v>
      </c>
      <c r="I636" s="10">
        <f t="shared" si="119"/>
        <v>0</v>
      </c>
      <c r="J636" s="10">
        <f t="shared" si="120"/>
        <v>3.3678721751080953</v>
      </c>
      <c r="K636" s="10">
        <f t="shared" si="121"/>
        <v>2.2683351380710581</v>
      </c>
      <c r="L636" s="10">
        <f t="shared" si="122"/>
        <v>195984.15592933941</v>
      </c>
      <c r="M636" s="10"/>
      <c r="N636">
        <f t="shared" si="125"/>
        <v>1000000</v>
      </c>
      <c r="O636">
        <f t="shared" si="126"/>
        <v>-195984.15592933941</v>
      </c>
      <c r="P636">
        <f t="shared" si="123"/>
        <v>0</v>
      </c>
      <c r="Q636">
        <f t="shared" si="127"/>
        <v>0</v>
      </c>
      <c r="S636">
        <f t="shared" si="128"/>
        <v>1000000</v>
      </c>
      <c r="T636">
        <f t="shared" si="124"/>
        <v>0</v>
      </c>
    </row>
    <row r="637" spans="1:20">
      <c r="A637" s="7">
        <v>37457</v>
      </c>
      <c r="B637" s="6">
        <v>0</v>
      </c>
      <c r="C637" s="8">
        <v>1.5565950543969793</v>
      </c>
      <c r="D637" s="9">
        <v>0.105</v>
      </c>
      <c r="E637" s="10">
        <v>1.3844652081839903</v>
      </c>
      <c r="F637" s="10">
        <f t="shared" si="117"/>
        <v>3.0187526793019797</v>
      </c>
      <c r="G637" s="10">
        <f t="shared" si="118"/>
        <v>0.105</v>
      </c>
      <c r="H637" s="10">
        <f t="shared" si="129"/>
        <v>1.25</v>
      </c>
      <c r="I637" s="10">
        <f t="shared" si="119"/>
        <v>0</v>
      </c>
      <c r="J637" s="10">
        <f t="shared" si="120"/>
        <v>3.3678721751080953</v>
      </c>
      <c r="K637" s="10">
        <f t="shared" si="121"/>
        <v>3.2628721751080954</v>
      </c>
      <c r="L637" s="10">
        <f t="shared" si="122"/>
        <v>281912.15592933941</v>
      </c>
      <c r="M637" s="10"/>
      <c r="N637">
        <f t="shared" si="125"/>
        <v>804015.84407066065</v>
      </c>
      <c r="O637">
        <f t="shared" si="126"/>
        <v>-281912.15592933941</v>
      </c>
      <c r="P637">
        <f t="shared" si="123"/>
        <v>0</v>
      </c>
      <c r="Q637">
        <f t="shared" si="127"/>
        <v>0</v>
      </c>
      <c r="S637">
        <f t="shared" si="128"/>
        <v>804015.84407066065</v>
      </c>
      <c r="T637">
        <f t="shared" si="124"/>
        <v>0</v>
      </c>
    </row>
    <row r="638" spans="1:20">
      <c r="A638" s="7">
        <v>37458</v>
      </c>
      <c r="B638" s="6">
        <v>0</v>
      </c>
      <c r="C638" s="8">
        <v>0</v>
      </c>
      <c r="D638" s="9">
        <v>0.105</v>
      </c>
      <c r="E638" s="10">
        <v>1.3844652081839903</v>
      </c>
      <c r="F638" s="10">
        <f t="shared" si="117"/>
        <v>3.0187526793019797</v>
      </c>
      <c r="G638" s="10">
        <f t="shared" si="118"/>
        <v>0.105</v>
      </c>
      <c r="H638" s="10">
        <f t="shared" si="129"/>
        <v>1.25</v>
      </c>
      <c r="I638" s="10">
        <f t="shared" si="119"/>
        <v>0</v>
      </c>
      <c r="J638" s="10">
        <f t="shared" si="120"/>
        <v>3.3678721751080953</v>
      </c>
      <c r="K638" s="10">
        <f t="shared" si="121"/>
        <v>3.2628721751080954</v>
      </c>
      <c r="L638" s="10">
        <f t="shared" si="122"/>
        <v>281912.15592933941</v>
      </c>
      <c r="M638" s="10"/>
      <c r="N638">
        <f t="shared" si="125"/>
        <v>522103.68814132124</v>
      </c>
      <c r="O638">
        <f t="shared" si="126"/>
        <v>-281912.15592933941</v>
      </c>
      <c r="P638">
        <f t="shared" si="123"/>
        <v>0</v>
      </c>
      <c r="Q638">
        <f t="shared" si="127"/>
        <v>0</v>
      </c>
      <c r="S638">
        <f t="shared" si="128"/>
        <v>522103.68814132124</v>
      </c>
      <c r="T638">
        <f t="shared" si="124"/>
        <v>0</v>
      </c>
    </row>
    <row r="639" spans="1:20">
      <c r="A639" s="7">
        <v>37459</v>
      </c>
      <c r="B639" s="6">
        <v>0.2</v>
      </c>
      <c r="C639" s="8">
        <v>0</v>
      </c>
      <c r="D639" s="9">
        <v>0.105</v>
      </c>
      <c r="E639" s="10">
        <v>1.3844652081839903</v>
      </c>
      <c r="F639" s="10">
        <f t="shared" si="117"/>
        <v>3.0187526793019797</v>
      </c>
      <c r="G639" s="10">
        <f t="shared" si="118"/>
        <v>0.105</v>
      </c>
      <c r="H639" s="10">
        <f t="shared" si="129"/>
        <v>0.55000000000000004</v>
      </c>
      <c r="I639" s="10">
        <f t="shared" si="119"/>
        <v>0</v>
      </c>
      <c r="J639" s="10">
        <f t="shared" si="120"/>
        <v>3.3678721751080953</v>
      </c>
      <c r="K639" s="10">
        <f t="shared" si="121"/>
        <v>3.2628721751080954</v>
      </c>
      <c r="L639" s="10">
        <f t="shared" si="122"/>
        <v>281912.15592933941</v>
      </c>
      <c r="M639" s="10"/>
      <c r="N639">
        <f t="shared" si="125"/>
        <v>240191.53221198183</v>
      </c>
      <c r="O639">
        <f t="shared" si="126"/>
        <v>-281912.15592933941</v>
      </c>
      <c r="P639">
        <f t="shared" si="123"/>
        <v>0</v>
      </c>
      <c r="Q639">
        <f t="shared" si="127"/>
        <v>0</v>
      </c>
      <c r="S639">
        <f t="shared" si="128"/>
        <v>240191.53221198183</v>
      </c>
      <c r="T639">
        <f t="shared" si="124"/>
        <v>0</v>
      </c>
    </row>
    <row r="640" spans="1:20">
      <c r="A640" s="7">
        <v>37460</v>
      </c>
      <c r="B640" s="6">
        <v>0</v>
      </c>
      <c r="C640" s="8">
        <v>0</v>
      </c>
      <c r="D640" s="9">
        <v>1.3979629629629631</v>
      </c>
      <c r="E640" s="10">
        <v>1.3844652081839903</v>
      </c>
      <c r="F640" s="10">
        <f t="shared" si="117"/>
        <v>3.0187526793019797</v>
      </c>
      <c r="G640" s="10">
        <f t="shared" si="118"/>
        <v>1.3979629629629631</v>
      </c>
      <c r="H640" s="10">
        <f t="shared" si="129"/>
        <v>0.05</v>
      </c>
      <c r="I640" s="10">
        <f t="shared" si="119"/>
        <v>0</v>
      </c>
      <c r="J640" s="10">
        <f t="shared" si="120"/>
        <v>3.3678721751080953</v>
      </c>
      <c r="K640" s="10">
        <f t="shared" si="121"/>
        <v>1.9699092121451323</v>
      </c>
      <c r="L640" s="10">
        <f t="shared" si="122"/>
        <v>170200.15592933944</v>
      </c>
      <c r="M640" s="10"/>
      <c r="N640">
        <f t="shared" si="125"/>
        <v>0</v>
      </c>
      <c r="O640">
        <f t="shared" si="126"/>
        <v>-170200.15592933944</v>
      </c>
      <c r="P640">
        <f t="shared" si="123"/>
        <v>0</v>
      </c>
      <c r="Q640">
        <f t="shared" si="127"/>
        <v>170200.15592933944</v>
      </c>
      <c r="S640">
        <f t="shared" si="128"/>
        <v>0</v>
      </c>
      <c r="T640">
        <f t="shared" si="124"/>
        <v>170200.15592933944</v>
      </c>
    </row>
    <row r="641" spans="1:20">
      <c r="A641" s="7">
        <v>37461</v>
      </c>
      <c r="B641" s="6">
        <v>17.5</v>
      </c>
      <c r="C641" s="8">
        <v>0</v>
      </c>
      <c r="D641" s="9">
        <v>0.8969907407407407</v>
      </c>
      <c r="E641" s="10">
        <v>1.3844652081839903</v>
      </c>
      <c r="F641" s="10">
        <f t="shared" si="117"/>
        <v>3.0187526793019797</v>
      </c>
      <c r="G641" s="10">
        <f t="shared" si="118"/>
        <v>0.8969907407407407</v>
      </c>
      <c r="H641" s="10">
        <f t="shared" si="129"/>
        <v>4.4249999999999998</v>
      </c>
      <c r="I641" s="10">
        <f t="shared" si="119"/>
        <v>17.5</v>
      </c>
      <c r="J641" s="10">
        <f t="shared" si="120"/>
        <v>0</v>
      </c>
      <c r="K641" s="10">
        <f t="shared" si="121"/>
        <v>0</v>
      </c>
      <c r="L641" s="10">
        <f t="shared" si="122"/>
        <v>0</v>
      </c>
      <c r="M641" s="10"/>
      <c r="N641">
        <f t="shared" si="125"/>
        <v>0</v>
      </c>
      <c r="O641">
        <f t="shared" si="126"/>
        <v>77500</v>
      </c>
      <c r="P641">
        <f t="shared" si="123"/>
        <v>5092500</v>
      </c>
      <c r="Q641">
        <f t="shared" si="127"/>
        <v>0</v>
      </c>
      <c r="S641">
        <f t="shared" si="128"/>
        <v>0</v>
      </c>
      <c r="T641">
        <f t="shared" si="124"/>
        <v>0</v>
      </c>
    </row>
    <row r="642" spans="1:20">
      <c r="A642" s="7">
        <v>37462</v>
      </c>
      <c r="B642" s="6">
        <v>6</v>
      </c>
      <c r="C642" s="8">
        <v>0</v>
      </c>
      <c r="D642" s="9">
        <v>0.105</v>
      </c>
      <c r="E642" s="10">
        <v>1.3844652081839903</v>
      </c>
      <c r="F642" s="10">
        <f t="shared" si="117"/>
        <v>3.0187526793019797</v>
      </c>
      <c r="G642" s="10">
        <f t="shared" si="118"/>
        <v>0.105</v>
      </c>
      <c r="H642" s="10">
        <f t="shared" si="129"/>
        <v>5.9249999999999998</v>
      </c>
      <c r="I642" s="10">
        <f t="shared" si="119"/>
        <v>6</v>
      </c>
      <c r="J642" s="10">
        <f t="shared" si="120"/>
        <v>0</v>
      </c>
      <c r="K642" s="10">
        <f t="shared" si="121"/>
        <v>0</v>
      </c>
      <c r="L642" s="10">
        <f t="shared" si="122"/>
        <v>0</v>
      </c>
      <c r="M642" s="10"/>
      <c r="N642">
        <f t="shared" si="125"/>
        <v>1000000</v>
      </c>
      <c r="O642">
        <f t="shared" si="126"/>
        <v>9072</v>
      </c>
      <c r="P642">
        <f t="shared" si="123"/>
        <v>1746000</v>
      </c>
      <c r="Q642">
        <f t="shared" si="127"/>
        <v>0</v>
      </c>
      <c r="S642">
        <f t="shared" si="128"/>
        <v>1000000</v>
      </c>
      <c r="T642">
        <f t="shared" si="124"/>
        <v>0</v>
      </c>
    </row>
    <row r="643" spans="1:20">
      <c r="A643" s="7">
        <v>37463</v>
      </c>
      <c r="B643" s="6">
        <v>3</v>
      </c>
      <c r="C643" s="8">
        <v>39.918631683234707</v>
      </c>
      <c r="D643" s="9">
        <v>0.48412037037037037</v>
      </c>
      <c r="E643" s="10">
        <v>1.3844652081839903</v>
      </c>
      <c r="F643" s="10">
        <f t="shared" si="117"/>
        <v>3.0187526793019797</v>
      </c>
      <c r="G643" s="10">
        <f t="shared" si="118"/>
        <v>0</v>
      </c>
      <c r="H643" s="10">
        <f t="shared" si="129"/>
        <v>6.625</v>
      </c>
      <c r="I643" s="10">
        <f t="shared" si="119"/>
        <v>3</v>
      </c>
      <c r="J643" s="10">
        <f t="shared" si="120"/>
        <v>0</v>
      </c>
      <c r="K643" s="10">
        <f t="shared" si="121"/>
        <v>0</v>
      </c>
      <c r="L643" s="10">
        <f t="shared" si="122"/>
        <v>0</v>
      </c>
      <c r="M643" s="10"/>
      <c r="N643">
        <f t="shared" si="125"/>
        <v>1000000</v>
      </c>
      <c r="O643">
        <f t="shared" si="126"/>
        <v>0</v>
      </c>
      <c r="P643">
        <f t="shared" si="123"/>
        <v>873000</v>
      </c>
      <c r="Q643">
        <f t="shared" si="127"/>
        <v>0</v>
      </c>
      <c r="S643">
        <f t="shared" si="128"/>
        <v>1000000</v>
      </c>
      <c r="T643">
        <f t="shared" si="124"/>
        <v>0</v>
      </c>
    </row>
    <row r="644" spans="1:20">
      <c r="A644" s="7">
        <v>37464</v>
      </c>
      <c r="B644" s="6">
        <v>0</v>
      </c>
      <c r="C644" s="8">
        <v>0</v>
      </c>
      <c r="D644" s="9">
        <v>2.832175925925926</v>
      </c>
      <c r="E644" s="10">
        <v>1.3844652081839903</v>
      </c>
      <c r="F644" s="10">
        <f t="shared" si="117"/>
        <v>3.0187526793019797</v>
      </c>
      <c r="G644" s="10">
        <f t="shared" si="118"/>
        <v>2.832175925925926</v>
      </c>
      <c r="H644" s="10">
        <f t="shared" si="129"/>
        <v>6.625</v>
      </c>
      <c r="I644" s="10">
        <f t="shared" si="119"/>
        <v>0</v>
      </c>
      <c r="J644" s="10">
        <f t="shared" si="120"/>
        <v>3.3678721751080953</v>
      </c>
      <c r="K644" s="10">
        <f t="shared" si="121"/>
        <v>0.53569624918216929</v>
      </c>
      <c r="L644" s="10">
        <f t="shared" si="122"/>
        <v>46284.155929339424</v>
      </c>
      <c r="M644" s="10"/>
      <c r="N644">
        <f t="shared" si="125"/>
        <v>1000000</v>
      </c>
      <c r="O644">
        <f t="shared" si="126"/>
        <v>-46284.155929339424</v>
      </c>
      <c r="P644">
        <f t="shared" si="123"/>
        <v>0</v>
      </c>
      <c r="Q644">
        <f t="shared" si="127"/>
        <v>0</v>
      </c>
      <c r="S644">
        <f t="shared" si="128"/>
        <v>1000000</v>
      </c>
      <c r="T644">
        <f t="shared" si="124"/>
        <v>0</v>
      </c>
    </row>
    <row r="645" spans="1:20">
      <c r="A645" s="7">
        <v>37465</v>
      </c>
      <c r="B645" s="6">
        <v>0</v>
      </c>
      <c r="C645" s="8">
        <v>0</v>
      </c>
      <c r="D645" s="9">
        <v>2.5462962962962963</v>
      </c>
      <c r="E645" s="10">
        <v>1.3844652081839903</v>
      </c>
      <c r="F645" s="10">
        <f t="shared" si="117"/>
        <v>3.0187526793019797</v>
      </c>
      <c r="G645" s="10">
        <f t="shared" si="118"/>
        <v>2.5462962962962963</v>
      </c>
      <c r="H645" s="10">
        <f t="shared" si="129"/>
        <v>2.25</v>
      </c>
      <c r="I645" s="10">
        <f t="shared" si="119"/>
        <v>0</v>
      </c>
      <c r="J645" s="10">
        <f t="shared" si="120"/>
        <v>3.3678721751080953</v>
      </c>
      <c r="K645" s="10">
        <f t="shared" si="121"/>
        <v>0.82157587881179905</v>
      </c>
      <c r="L645" s="10">
        <f t="shared" si="122"/>
        <v>70984.155929339438</v>
      </c>
      <c r="M645" s="10"/>
      <c r="N645">
        <f t="shared" si="125"/>
        <v>953715.84407066053</v>
      </c>
      <c r="O645">
        <f t="shared" si="126"/>
        <v>-70984.155929339438</v>
      </c>
      <c r="P645">
        <f t="shared" si="123"/>
        <v>0</v>
      </c>
      <c r="Q645">
        <f t="shared" si="127"/>
        <v>0</v>
      </c>
      <c r="S645">
        <f t="shared" si="128"/>
        <v>953715.84407066053</v>
      </c>
      <c r="T645">
        <f t="shared" si="124"/>
        <v>0</v>
      </c>
    </row>
    <row r="646" spans="1:20">
      <c r="A646" s="7">
        <v>37466</v>
      </c>
      <c r="B646" s="6">
        <v>0</v>
      </c>
      <c r="C646" s="8">
        <v>0</v>
      </c>
      <c r="D646" s="9">
        <v>1.71875</v>
      </c>
      <c r="E646" s="10">
        <v>1.3844652081839903</v>
      </c>
      <c r="F646" s="10">
        <f t="shared" si="117"/>
        <v>3.0187526793019797</v>
      </c>
      <c r="G646" s="10">
        <f t="shared" si="118"/>
        <v>1.71875</v>
      </c>
      <c r="H646" s="10">
        <f t="shared" si="129"/>
        <v>0.75</v>
      </c>
      <c r="I646" s="10">
        <f t="shared" si="119"/>
        <v>0</v>
      </c>
      <c r="J646" s="10">
        <f t="shared" si="120"/>
        <v>3.3678721751080953</v>
      </c>
      <c r="K646" s="10">
        <f t="shared" si="121"/>
        <v>1.6491221751080953</v>
      </c>
      <c r="L646" s="10">
        <f t="shared" si="122"/>
        <v>142484.15592933944</v>
      </c>
      <c r="M646" s="10"/>
      <c r="N646">
        <f t="shared" si="125"/>
        <v>882731.68814132106</v>
      </c>
      <c r="O646">
        <f t="shared" si="126"/>
        <v>-142484.15592933944</v>
      </c>
      <c r="P646">
        <f t="shared" si="123"/>
        <v>0</v>
      </c>
      <c r="Q646">
        <f t="shared" si="127"/>
        <v>0</v>
      </c>
      <c r="S646">
        <f t="shared" si="128"/>
        <v>882731.68814132106</v>
      </c>
      <c r="T646">
        <f t="shared" si="124"/>
        <v>0</v>
      </c>
    </row>
    <row r="647" spans="1:20">
      <c r="A647" s="7">
        <v>37467</v>
      </c>
      <c r="B647" s="6">
        <v>0</v>
      </c>
      <c r="C647" s="8">
        <v>0</v>
      </c>
      <c r="D647" s="9">
        <v>0.105</v>
      </c>
      <c r="E647" s="10">
        <v>1.3844652081839903</v>
      </c>
      <c r="F647" s="10">
        <f t="shared" ref="F647:F710" si="130">+E647/0.55+160/96/1000*2600*10000/86400</f>
        <v>3.0187526793019797</v>
      </c>
      <c r="G647" s="10">
        <f t="shared" ref="G647:G710" si="131">IF(C647&lt;25,D647,0)</f>
        <v>0.105</v>
      </c>
      <c r="H647" s="10">
        <f t="shared" si="129"/>
        <v>0</v>
      </c>
      <c r="I647" s="10">
        <f t="shared" ref="I647:I710" si="132">IF(H647&gt;3,B647,0)</f>
        <v>0</v>
      </c>
      <c r="J647" s="10">
        <f t="shared" ref="J647:J710" si="133">IF(((E647-I647)+(160/96/1000*2600*10000/86400))/0.56&lt;0,0,((E647-I647)+(160/96/1000*2600*10000/86400))/0.56)</f>
        <v>3.3678721751080953</v>
      </c>
      <c r="K647" s="10">
        <f t="shared" ref="K647:K710" si="134">IF(G647-J647&lt;0,+J647-G647,0)</f>
        <v>3.2628721751080954</v>
      </c>
      <c r="L647" s="10">
        <f t="shared" ref="L647:L710" si="135">+K647*86400</f>
        <v>281912.15592933941</v>
      </c>
      <c r="M647" s="10"/>
      <c r="N647">
        <f t="shared" si="125"/>
        <v>740247.5322119816</v>
      </c>
      <c r="O647">
        <f t="shared" si="126"/>
        <v>-281912.15592933941</v>
      </c>
      <c r="P647">
        <f t="shared" ref="P647:P710" si="136">+I647/1000*970000000*0.3</f>
        <v>0</v>
      </c>
      <c r="Q647">
        <f t="shared" si="127"/>
        <v>0</v>
      </c>
      <c r="S647">
        <f t="shared" si="128"/>
        <v>740247.5322119816</v>
      </c>
      <c r="T647">
        <f t="shared" ref="T647:T710" si="137">IF(S647=0,L647,0)</f>
        <v>0</v>
      </c>
    </row>
    <row r="648" spans="1:20">
      <c r="A648" s="7">
        <v>37468</v>
      </c>
      <c r="B648" s="6">
        <v>12</v>
      </c>
      <c r="C648" s="8">
        <v>0</v>
      </c>
      <c r="D648" s="9">
        <v>0.80009259259259258</v>
      </c>
      <c r="E648" s="10">
        <v>1.3844652081839903</v>
      </c>
      <c r="F648" s="10">
        <f t="shared" si="130"/>
        <v>3.0187526793019797</v>
      </c>
      <c r="G648" s="10">
        <f t="shared" si="131"/>
        <v>0.80009259259259258</v>
      </c>
      <c r="H648" s="10">
        <f t="shared" si="129"/>
        <v>3</v>
      </c>
      <c r="I648" s="10">
        <f t="shared" si="132"/>
        <v>0</v>
      </c>
      <c r="J648" s="10">
        <f t="shared" si="133"/>
        <v>3.3678721751080953</v>
      </c>
      <c r="K648" s="10">
        <f t="shared" si="134"/>
        <v>2.5677795825155028</v>
      </c>
      <c r="L648" s="10">
        <f t="shared" si="135"/>
        <v>221856.15592933944</v>
      </c>
      <c r="M648" s="10"/>
      <c r="N648">
        <f t="shared" ref="N648:N711" si="138">IF(N647+O647+P647&lt;1000000,IF(N647+O647+P647&lt;0,0,N647+O647+P647),1000000)</f>
        <v>458335.37628264219</v>
      </c>
      <c r="O648">
        <f t="shared" ref="O648:O711" si="139">+(G648-J648)*86400</f>
        <v>-221856.15592933944</v>
      </c>
      <c r="P648">
        <f t="shared" si="136"/>
        <v>0</v>
      </c>
      <c r="Q648">
        <f t="shared" ref="Q648:Q711" si="140">IF(N648=0,L648,0)</f>
        <v>0</v>
      </c>
      <c r="S648">
        <f t="shared" ref="S648:S711" si="141">IF(S647-L647+P647&lt;1000000,IF(S647-L647+P647&lt;0,0,S647-L647+P647),1000000)</f>
        <v>458335.37628264219</v>
      </c>
      <c r="T648">
        <f t="shared" si="137"/>
        <v>0</v>
      </c>
    </row>
    <row r="649" spans="1:20">
      <c r="A649" s="7">
        <v>37469</v>
      </c>
      <c r="B649" s="6">
        <v>2</v>
      </c>
      <c r="C649" s="8">
        <v>0</v>
      </c>
      <c r="D649" s="9">
        <v>0.65393518518518523</v>
      </c>
      <c r="E649" s="10">
        <v>0.98890372013142169</v>
      </c>
      <c r="F649" s="10">
        <f t="shared" si="130"/>
        <v>2.2995499737518554</v>
      </c>
      <c r="G649" s="10">
        <f t="shared" si="131"/>
        <v>0.65393518518518523</v>
      </c>
      <c r="H649" s="10">
        <f t="shared" si="129"/>
        <v>3.5</v>
      </c>
      <c r="I649" s="10">
        <f t="shared" si="132"/>
        <v>2</v>
      </c>
      <c r="J649" s="10">
        <f t="shared" si="133"/>
        <v>0</v>
      </c>
      <c r="K649" s="10">
        <f t="shared" si="134"/>
        <v>0</v>
      </c>
      <c r="L649" s="10">
        <f t="shared" si="135"/>
        <v>0</v>
      </c>
      <c r="M649" s="10"/>
      <c r="N649">
        <f t="shared" si="138"/>
        <v>236479.22035330275</v>
      </c>
      <c r="O649">
        <f t="shared" si="139"/>
        <v>56500.000000000007</v>
      </c>
      <c r="P649">
        <f t="shared" si="136"/>
        <v>582000</v>
      </c>
      <c r="Q649">
        <f t="shared" si="140"/>
        <v>0</v>
      </c>
      <c r="S649">
        <f t="shared" si="141"/>
        <v>236479.22035330275</v>
      </c>
      <c r="T649">
        <f t="shared" si="137"/>
        <v>0</v>
      </c>
    </row>
    <row r="650" spans="1:20">
      <c r="A650" s="7">
        <v>37470</v>
      </c>
      <c r="B650" s="6">
        <v>0</v>
      </c>
      <c r="C650" s="8">
        <v>0.58617107271185875</v>
      </c>
      <c r="D650" s="9">
        <v>0.96296296296296291</v>
      </c>
      <c r="E650" s="10">
        <v>0.98890372013142169</v>
      </c>
      <c r="F650" s="10">
        <f t="shared" si="130"/>
        <v>2.2995499737518554</v>
      </c>
      <c r="G650" s="10">
        <f t="shared" si="131"/>
        <v>0.96296296296296291</v>
      </c>
      <c r="H650" s="10">
        <f t="shared" ref="H650:H713" si="142">AVERAGE(B647:B650)</f>
        <v>3.5</v>
      </c>
      <c r="I650" s="10">
        <f t="shared" si="132"/>
        <v>0</v>
      </c>
      <c r="J650" s="10">
        <f t="shared" si="133"/>
        <v>2.6615123750142224</v>
      </c>
      <c r="K650" s="10">
        <f t="shared" si="134"/>
        <v>1.6985494120512596</v>
      </c>
      <c r="L650" s="10">
        <f t="shared" si="135"/>
        <v>146754.66920122883</v>
      </c>
      <c r="M650" s="10"/>
      <c r="N650">
        <f t="shared" si="138"/>
        <v>874979.22035330278</v>
      </c>
      <c r="O650">
        <f t="shared" si="139"/>
        <v>-146754.66920122883</v>
      </c>
      <c r="P650">
        <f t="shared" si="136"/>
        <v>0</v>
      </c>
      <c r="Q650">
        <f t="shared" si="140"/>
        <v>0</v>
      </c>
      <c r="S650">
        <f t="shared" si="141"/>
        <v>818479.22035330278</v>
      </c>
      <c r="T650">
        <f t="shared" si="137"/>
        <v>0</v>
      </c>
    </row>
    <row r="651" spans="1:20">
      <c r="A651" s="7">
        <v>37471</v>
      </c>
      <c r="B651" s="6">
        <v>0</v>
      </c>
      <c r="C651" s="8">
        <v>0</v>
      </c>
      <c r="D651" s="9">
        <v>2.3221412037037039</v>
      </c>
      <c r="E651" s="10">
        <v>0.98890372013142169</v>
      </c>
      <c r="F651" s="10">
        <f t="shared" si="130"/>
        <v>2.2995499737518554</v>
      </c>
      <c r="G651" s="10">
        <f t="shared" si="131"/>
        <v>2.3221412037037039</v>
      </c>
      <c r="H651" s="10">
        <f t="shared" si="142"/>
        <v>3.5</v>
      </c>
      <c r="I651" s="10">
        <f t="shared" si="132"/>
        <v>0</v>
      </c>
      <c r="J651" s="10">
        <f t="shared" si="133"/>
        <v>2.6615123750142224</v>
      </c>
      <c r="K651" s="10">
        <f t="shared" si="134"/>
        <v>0.33937117131051853</v>
      </c>
      <c r="L651" s="10">
        <f t="shared" si="135"/>
        <v>29321.6692012288</v>
      </c>
      <c r="M651" s="10"/>
      <c r="N651">
        <f t="shared" si="138"/>
        <v>728224.55115207401</v>
      </c>
      <c r="O651">
        <f t="shared" si="139"/>
        <v>-29321.6692012288</v>
      </c>
      <c r="P651">
        <f t="shared" si="136"/>
        <v>0</v>
      </c>
      <c r="Q651">
        <f t="shared" si="140"/>
        <v>0</v>
      </c>
      <c r="S651">
        <f t="shared" si="141"/>
        <v>671724.55115207401</v>
      </c>
      <c r="T651">
        <f t="shared" si="137"/>
        <v>0</v>
      </c>
    </row>
    <row r="652" spans="1:20">
      <c r="A652" s="7">
        <v>37472</v>
      </c>
      <c r="B652" s="6">
        <v>0</v>
      </c>
      <c r="C652" s="8">
        <v>0</v>
      </c>
      <c r="D652" s="9">
        <v>2.3221412037037039</v>
      </c>
      <c r="E652" s="10">
        <v>0.98890372013142169</v>
      </c>
      <c r="F652" s="10">
        <f t="shared" si="130"/>
        <v>2.2995499737518554</v>
      </c>
      <c r="G652" s="10">
        <f t="shared" si="131"/>
        <v>2.3221412037037039</v>
      </c>
      <c r="H652" s="10">
        <f t="shared" si="142"/>
        <v>0.5</v>
      </c>
      <c r="I652" s="10">
        <f t="shared" si="132"/>
        <v>0</v>
      </c>
      <c r="J652" s="10">
        <f t="shared" si="133"/>
        <v>2.6615123750142224</v>
      </c>
      <c r="K652" s="10">
        <f t="shared" si="134"/>
        <v>0.33937117131051853</v>
      </c>
      <c r="L652" s="10">
        <f t="shared" si="135"/>
        <v>29321.6692012288</v>
      </c>
      <c r="M652" s="10"/>
      <c r="N652">
        <f t="shared" si="138"/>
        <v>698902.88195084524</v>
      </c>
      <c r="O652">
        <f t="shared" si="139"/>
        <v>-29321.6692012288</v>
      </c>
      <c r="P652">
        <f t="shared" si="136"/>
        <v>0</v>
      </c>
      <c r="Q652">
        <f t="shared" si="140"/>
        <v>0</v>
      </c>
      <c r="S652">
        <f t="shared" si="141"/>
        <v>642402.88195084524</v>
      </c>
      <c r="T652">
        <f t="shared" si="137"/>
        <v>0</v>
      </c>
    </row>
    <row r="653" spans="1:20">
      <c r="A653" s="7">
        <v>37473</v>
      </c>
      <c r="B653" s="6">
        <v>0</v>
      </c>
      <c r="C653" s="8">
        <v>0</v>
      </c>
      <c r="D653" s="9">
        <v>2.3221527777777777</v>
      </c>
      <c r="E653" s="10">
        <v>0.98890372013142169</v>
      </c>
      <c r="F653" s="10">
        <f t="shared" si="130"/>
        <v>2.2995499737518554</v>
      </c>
      <c r="G653" s="10">
        <f t="shared" si="131"/>
        <v>2.3221527777777777</v>
      </c>
      <c r="H653" s="10">
        <f t="shared" si="142"/>
        <v>0</v>
      </c>
      <c r="I653" s="10">
        <f t="shared" si="132"/>
        <v>0</v>
      </c>
      <c r="J653" s="10">
        <f t="shared" si="133"/>
        <v>2.6615123750142224</v>
      </c>
      <c r="K653" s="10">
        <f t="shared" si="134"/>
        <v>0.33935959723644471</v>
      </c>
      <c r="L653" s="10">
        <f t="shared" si="135"/>
        <v>29320.669201228822</v>
      </c>
      <c r="M653" s="10"/>
      <c r="N653">
        <f t="shared" si="138"/>
        <v>669581.21274961648</v>
      </c>
      <c r="O653">
        <f t="shared" si="139"/>
        <v>-29320.669201228822</v>
      </c>
      <c r="P653">
        <f t="shared" si="136"/>
        <v>0</v>
      </c>
      <c r="Q653">
        <f t="shared" si="140"/>
        <v>0</v>
      </c>
      <c r="S653">
        <f t="shared" si="141"/>
        <v>613081.21274961648</v>
      </c>
      <c r="T653">
        <f t="shared" si="137"/>
        <v>0</v>
      </c>
    </row>
    <row r="654" spans="1:20">
      <c r="A654" s="7">
        <v>37474</v>
      </c>
      <c r="B654" s="6">
        <v>15.75</v>
      </c>
      <c r="C654" s="8">
        <v>0</v>
      </c>
      <c r="D654" s="9">
        <v>2.3958333333333335</v>
      </c>
      <c r="E654" s="10">
        <v>0.98890372013142169</v>
      </c>
      <c r="F654" s="10">
        <f t="shared" si="130"/>
        <v>2.2995499737518554</v>
      </c>
      <c r="G654" s="10">
        <f t="shared" si="131"/>
        <v>2.3958333333333335</v>
      </c>
      <c r="H654" s="10">
        <f t="shared" si="142"/>
        <v>3.9375</v>
      </c>
      <c r="I654" s="10">
        <f t="shared" si="132"/>
        <v>15.75</v>
      </c>
      <c r="J654" s="10">
        <f t="shared" si="133"/>
        <v>0</v>
      </c>
      <c r="K654" s="10">
        <f t="shared" si="134"/>
        <v>0</v>
      </c>
      <c r="L654" s="10">
        <f t="shared" si="135"/>
        <v>0</v>
      </c>
      <c r="M654" s="10"/>
      <c r="N654">
        <f t="shared" si="138"/>
        <v>640260.54354838771</v>
      </c>
      <c r="O654">
        <f t="shared" si="139"/>
        <v>207000</v>
      </c>
      <c r="P654">
        <f t="shared" si="136"/>
        <v>4583250</v>
      </c>
      <c r="Q654">
        <f t="shared" si="140"/>
        <v>0</v>
      </c>
      <c r="S654">
        <f t="shared" si="141"/>
        <v>583760.54354838771</v>
      </c>
      <c r="T654">
        <f t="shared" si="137"/>
        <v>0</v>
      </c>
    </row>
    <row r="655" spans="1:20">
      <c r="A655" s="7">
        <v>37475</v>
      </c>
      <c r="B655" s="6">
        <v>0</v>
      </c>
      <c r="C655" s="8">
        <v>10.976861234778873</v>
      </c>
      <c r="D655" s="9">
        <v>1.7708333333333333</v>
      </c>
      <c r="E655" s="10">
        <v>0.98890372013142169</v>
      </c>
      <c r="F655" s="10">
        <f t="shared" si="130"/>
        <v>2.2995499737518554</v>
      </c>
      <c r="G655" s="10">
        <f t="shared" si="131"/>
        <v>1.7708333333333333</v>
      </c>
      <c r="H655" s="10">
        <f t="shared" si="142"/>
        <v>3.9375</v>
      </c>
      <c r="I655" s="10">
        <f t="shared" si="132"/>
        <v>0</v>
      </c>
      <c r="J655" s="10">
        <f t="shared" si="133"/>
        <v>2.6615123750142224</v>
      </c>
      <c r="K655" s="10">
        <f t="shared" si="134"/>
        <v>0.89067904168088918</v>
      </c>
      <c r="L655" s="10">
        <f t="shared" si="135"/>
        <v>76954.669201228826</v>
      </c>
      <c r="M655" s="10"/>
      <c r="N655">
        <f t="shared" si="138"/>
        <v>1000000</v>
      </c>
      <c r="O655">
        <f t="shared" si="139"/>
        <v>-76954.669201228826</v>
      </c>
      <c r="P655">
        <f t="shared" si="136"/>
        <v>0</v>
      </c>
      <c r="Q655">
        <f t="shared" si="140"/>
        <v>0</v>
      </c>
      <c r="S655">
        <f t="shared" si="141"/>
        <v>1000000</v>
      </c>
      <c r="T655">
        <f t="shared" si="137"/>
        <v>0</v>
      </c>
    </row>
    <row r="656" spans="1:20">
      <c r="A656" s="7">
        <v>37476</v>
      </c>
      <c r="B656" s="6">
        <v>6.8</v>
      </c>
      <c r="C656" s="8">
        <v>0.58617107271185875</v>
      </c>
      <c r="D656" s="9">
        <v>2.7881944444444446</v>
      </c>
      <c r="E656" s="10">
        <v>0.98890372013142169</v>
      </c>
      <c r="F656" s="10">
        <f t="shared" si="130"/>
        <v>2.2995499737518554</v>
      </c>
      <c r="G656" s="10">
        <f t="shared" si="131"/>
        <v>2.7881944444444446</v>
      </c>
      <c r="H656" s="10">
        <f t="shared" si="142"/>
        <v>5.6375000000000002</v>
      </c>
      <c r="I656" s="10">
        <f t="shared" si="132"/>
        <v>6.8</v>
      </c>
      <c r="J656" s="10">
        <f t="shared" si="133"/>
        <v>0</v>
      </c>
      <c r="K656" s="10">
        <f t="shared" si="134"/>
        <v>0</v>
      </c>
      <c r="L656" s="10">
        <f t="shared" si="135"/>
        <v>0</v>
      </c>
      <c r="M656" s="10"/>
      <c r="N656">
        <f t="shared" si="138"/>
        <v>923045.33079877123</v>
      </c>
      <c r="O656">
        <f t="shared" si="139"/>
        <v>240900.00000000003</v>
      </c>
      <c r="P656">
        <f t="shared" si="136"/>
        <v>1978800</v>
      </c>
      <c r="Q656">
        <f t="shared" si="140"/>
        <v>0</v>
      </c>
      <c r="S656">
        <f t="shared" si="141"/>
        <v>923045.33079877123</v>
      </c>
      <c r="T656">
        <f t="shared" si="137"/>
        <v>0</v>
      </c>
    </row>
    <row r="657" spans="1:20">
      <c r="A657" s="7">
        <v>37477</v>
      </c>
      <c r="B657" s="6">
        <v>7</v>
      </c>
      <c r="C657" s="8">
        <v>4.1335853578774495</v>
      </c>
      <c r="D657" s="9">
        <v>0.12854166666666667</v>
      </c>
      <c r="E657" s="10">
        <v>0.98890372013142169</v>
      </c>
      <c r="F657" s="10">
        <f t="shared" si="130"/>
        <v>2.2995499737518554</v>
      </c>
      <c r="G657" s="10">
        <f t="shared" si="131"/>
        <v>0.12854166666666667</v>
      </c>
      <c r="H657" s="10">
        <f t="shared" si="142"/>
        <v>7.3875000000000002</v>
      </c>
      <c r="I657" s="10">
        <f t="shared" si="132"/>
        <v>7</v>
      </c>
      <c r="J657" s="10">
        <f t="shared" si="133"/>
        <v>0</v>
      </c>
      <c r="K657" s="10">
        <f t="shared" si="134"/>
        <v>0</v>
      </c>
      <c r="L657" s="10">
        <f t="shared" si="135"/>
        <v>0</v>
      </c>
      <c r="M657" s="10"/>
      <c r="N657">
        <f t="shared" si="138"/>
        <v>1000000</v>
      </c>
      <c r="O657">
        <f t="shared" si="139"/>
        <v>11106</v>
      </c>
      <c r="P657">
        <f t="shared" si="136"/>
        <v>2037000</v>
      </c>
      <c r="Q657">
        <f t="shared" si="140"/>
        <v>0</v>
      </c>
      <c r="S657">
        <f t="shared" si="141"/>
        <v>1000000</v>
      </c>
      <c r="T657">
        <f t="shared" si="137"/>
        <v>0</v>
      </c>
    </row>
    <row r="658" spans="1:20">
      <c r="A658" s="7">
        <v>37478</v>
      </c>
      <c r="B658" s="6">
        <v>6</v>
      </c>
      <c r="C658" s="8">
        <v>4.8797864223915584</v>
      </c>
      <c r="D658" s="9">
        <v>0.12854166666666667</v>
      </c>
      <c r="E658" s="10">
        <v>0.98890372013142169</v>
      </c>
      <c r="F658" s="10">
        <f t="shared" si="130"/>
        <v>2.2995499737518554</v>
      </c>
      <c r="G658" s="10">
        <f t="shared" si="131"/>
        <v>0.12854166666666667</v>
      </c>
      <c r="H658" s="10">
        <f t="shared" si="142"/>
        <v>4.95</v>
      </c>
      <c r="I658" s="10">
        <f t="shared" si="132"/>
        <v>6</v>
      </c>
      <c r="J658" s="10">
        <f t="shared" si="133"/>
        <v>0</v>
      </c>
      <c r="K658" s="10">
        <f t="shared" si="134"/>
        <v>0</v>
      </c>
      <c r="L658" s="10">
        <f t="shared" si="135"/>
        <v>0</v>
      </c>
      <c r="M658" s="10"/>
      <c r="N658">
        <f t="shared" si="138"/>
        <v>1000000</v>
      </c>
      <c r="O658">
        <f t="shared" si="139"/>
        <v>11106</v>
      </c>
      <c r="P658">
        <f t="shared" si="136"/>
        <v>1746000</v>
      </c>
      <c r="Q658">
        <f t="shared" si="140"/>
        <v>0</v>
      </c>
      <c r="S658">
        <f t="shared" si="141"/>
        <v>1000000</v>
      </c>
      <c r="T658">
        <f t="shared" si="137"/>
        <v>0</v>
      </c>
    </row>
    <row r="659" spans="1:20">
      <c r="A659" s="7">
        <v>37479</v>
      </c>
      <c r="B659" s="6">
        <v>5</v>
      </c>
      <c r="C659" s="8">
        <v>4.4277453186495856</v>
      </c>
      <c r="D659" s="9">
        <v>0.12854166666666667</v>
      </c>
      <c r="E659" s="10">
        <v>0.98890372013142169</v>
      </c>
      <c r="F659" s="10">
        <f t="shared" si="130"/>
        <v>2.2995499737518554</v>
      </c>
      <c r="G659" s="10">
        <f t="shared" si="131"/>
        <v>0.12854166666666667</v>
      </c>
      <c r="H659" s="10">
        <f t="shared" si="142"/>
        <v>6.2</v>
      </c>
      <c r="I659" s="10">
        <f t="shared" si="132"/>
        <v>5</v>
      </c>
      <c r="J659" s="10">
        <f t="shared" si="133"/>
        <v>0</v>
      </c>
      <c r="K659" s="10">
        <f t="shared" si="134"/>
        <v>0</v>
      </c>
      <c r="L659" s="10">
        <f t="shared" si="135"/>
        <v>0</v>
      </c>
      <c r="M659" s="10"/>
      <c r="N659">
        <f t="shared" si="138"/>
        <v>1000000</v>
      </c>
      <c r="O659">
        <f t="shared" si="139"/>
        <v>11106</v>
      </c>
      <c r="P659">
        <f t="shared" si="136"/>
        <v>1455000</v>
      </c>
      <c r="Q659">
        <f t="shared" si="140"/>
        <v>0</v>
      </c>
      <c r="S659">
        <f t="shared" si="141"/>
        <v>1000000</v>
      </c>
      <c r="T659">
        <f t="shared" si="137"/>
        <v>0</v>
      </c>
    </row>
    <row r="660" spans="1:20">
      <c r="A660" s="7">
        <v>37480</v>
      </c>
      <c r="B660" s="6">
        <v>0</v>
      </c>
      <c r="C660" s="8">
        <v>4.1335853578774495</v>
      </c>
      <c r="D660" s="9">
        <v>0.12854166666666667</v>
      </c>
      <c r="E660" s="10">
        <v>0.98890372013142169</v>
      </c>
      <c r="F660" s="10">
        <f t="shared" si="130"/>
        <v>2.2995499737518554</v>
      </c>
      <c r="G660" s="10">
        <f t="shared" si="131"/>
        <v>0.12854166666666667</v>
      </c>
      <c r="H660" s="10">
        <f t="shared" si="142"/>
        <v>4.5</v>
      </c>
      <c r="I660" s="10">
        <f t="shared" si="132"/>
        <v>0</v>
      </c>
      <c r="J660" s="10">
        <f t="shared" si="133"/>
        <v>2.6615123750142224</v>
      </c>
      <c r="K660" s="10">
        <f t="shared" si="134"/>
        <v>2.5329707083475559</v>
      </c>
      <c r="L660" s="10">
        <f t="shared" si="135"/>
        <v>218848.66920122883</v>
      </c>
      <c r="M660" s="10"/>
      <c r="N660">
        <f t="shared" si="138"/>
        <v>1000000</v>
      </c>
      <c r="O660">
        <f t="shared" si="139"/>
        <v>-218848.66920122883</v>
      </c>
      <c r="P660">
        <f t="shared" si="136"/>
        <v>0</v>
      </c>
      <c r="Q660">
        <f t="shared" si="140"/>
        <v>0</v>
      </c>
      <c r="S660">
        <f t="shared" si="141"/>
        <v>1000000</v>
      </c>
      <c r="T660">
        <f t="shared" si="137"/>
        <v>0</v>
      </c>
    </row>
    <row r="661" spans="1:20">
      <c r="A661" s="7">
        <v>37481</v>
      </c>
      <c r="B661" s="6">
        <v>0</v>
      </c>
      <c r="C661" s="8">
        <v>4.1335853578774495</v>
      </c>
      <c r="D661" s="9">
        <v>0.12854166666666667</v>
      </c>
      <c r="E661" s="10">
        <v>0.98890372013142169</v>
      </c>
      <c r="F661" s="10">
        <f t="shared" si="130"/>
        <v>2.2995499737518554</v>
      </c>
      <c r="G661" s="10">
        <f t="shared" si="131"/>
        <v>0.12854166666666667</v>
      </c>
      <c r="H661" s="10">
        <f t="shared" si="142"/>
        <v>2.75</v>
      </c>
      <c r="I661" s="10">
        <f t="shared" si="132"/>
        <v>0</v>
      </c>
      <c r="J661" s="10">
        <f t="shared" si="133"/>
        <v>2.6615123750142224</v>
      </c>
      <c r="K661" s="10">
        <f t="shared" si="134"/>
        <v>2.5329707083475559</v>
      </c>
      <c r="L661" s="10">
        <f t="shared" si="135"/>
        <v>218848.66920122883</v>
      </c>
      <c r="M661" s="10"/>
      <c r="N661">
        <f t="shared" si="138"/>
        <v>781151.33079877123</v>
      </c>
      <c r="O661">
        <f t="shared" si="139"/>
        <v>-218848.66920122883</v>
      </c>
      <c r="P661">
        <f t="shared" si="136"/>
        <v>0</v>
      </c>
      <c r="Q661">
        <f t="shared" si="140"/>
        <v>0</v>
      </c>
      <c r="S661">
        <f t="shared" si="141"/>
        <v>781151.33079877123</v>
      </c>
      <c r="T661">
        <f t="shared" si="137"/>
        <v>0</v>
      </c>
    </row>
    <row r="662" spans="1:20">
      <c r="A662" s="7">
        <v>37482</v>
      </c>
      <c r="B662" s="6">
        <v>0</v>
      </c>
      <c r="C662" s="8">
        <v>4.1335853578774495</v>
      </c>
      <c r="D662" s="9">
        <v>0.12854166666666667</v>
      </c>
      <c r="E662" s="10">
        <v>0.98890372013142169</v>
      </c>
      <c r="F662" s="10">
        <f t="shared" si="130"/>
        <v>2.2995499737518554</v>
      </c>
      <c r="G662" s="10">
        <f t="shared" si="131"/>
        <v>0.12854166666666667</v>
      </c>
      <c r="H662" s="10">
        <f t="shared" si="142"/>
        <v>1.25</v>
      </c>
      <c r="I662" s="10">
        <f t="shared" si="132"/>
        <v>0</v>
      </c>
      <c r="J662" s="10">
        <f t="shared" si="133"/>
        <v>2.6615123750142224</v>
      </c>
      <c r="K662" s="10">
        <f t="shared" si="134"/>
        <v>2.5329707083475559</v>
      </c>
      <c r="L662" s="10">
        <f t="shared" si="135"/>
        <v>218848.66920122883</v>
      </c>
      <c r="M662" s="10"/>
      <c r="N662">
        <f t="shared" si="138"/>
        <v>562302.66159754246</v>
      </c>
      <c r="O662">
        <f t="shared" si="139"/>
        <v>-218848.66920122883</v>
      </c>
      <c r="P662">
        <f t="shared" si="136"/>
        <v>0</v>
      </c>
      <c r="Q662">
        <f t="shared" si="140"/>
        <v>0</v>
      </c>
      <c r="S662">
        <f t="shared" si="141"/>
        <v>562302.66159754246</v>
      </c>
      <c r="T662">
        <f t="shared" si="137"/>
        <v>0</v>
      </c>
    </row>
    <row r="663" spans="1:20">
      <c r="A663" s="7">
        <v>37483</v>
      </c>
      <c r="B663" s="6">
        <v>0</v>
      </c>
      <c r="C663" s="8">
        <v>5.6607388330229549</v>
      </c>
      <c r="D663" s="9">
        <v>0.12854166666666667</v>
      </c>
      <c r="E663" s="10">
        <v>0.98890372013142169</v>
      </c>
      <c r="F663" s="10">
        <f t="shared" si="130"/>
        <v>2.2995499737518554</v>
      </c>
      <c r="G663" s="10">
        <f t="shared" si="131"/>
        <v>0.12854166666666667</v>
      </c>
      <c r="H663" s="10">
        <f t="shared" si="142"/>
        <v>0</v>
      </c>
      <c r="I663" s="10">
        <f t="shared" si="132"/>
        <v>0</v>
      </c>
      <c r="J663" s="10">
        <f t="shared" si="133"/>
        <v>2.6615123750142224</v>
      </c>
      <c r="K663" s="10">
        <f t="shared" si="134"/>
        <v>2.5329707083475559</v>
      </c>
      <c r="L663" s="10">
        <f t="shared" si="135"/>
        <v>218848.66920122883</v>
      </c>
      <c r="M663" s="10"/>
      <c r="N663">
        <f t="shared" si="138"/>
        <v>343453.99239631364</v>
      </c>
      <c r="O663">
        <f t="shared" si="139"/>
        <v>-218848.66920122883</v>
      </c>
      <c r="P663">
        <f t="shared" si="136"/>
        <v>0</v>
      </c>
      <c r="Q663">
        <f t="shared" si="140"/>
        <v>0</v>
      </c>
      <c r="S663">
        <f t="shared" si="141"/>
        <v>343453.99239631364</v>
      </c>
      <c r="T663">
        <f t="shared" si="137"/>
        <v>0</v>
      </c>
    </row>
    <row r="664" spans="1:20">
      <c r="A664" s="7">
        <v>37484</v>
      </c>
      <c r="B664" s="6">
        <v>0</v>
      </c>
      <c r="C664" s="8">
        <v>2.7560572221215049</v>
      </c>
      <c r="D664" s="9">
        <v>0.12856481481481483</v>
      </c>
      <c r="E664" s="10">
        <v>0.98890372013142169</v>
      </c>
      <c r="F664" s="10">
        <f t="shared" si="130"/>
        <v>2.2995499737518554</v>
      </c>
      <c r="G664" s="10">
        <f t="shared" si="131"/>
        <v>0.12856481481481483</v>
      </c>
      <c r="H664" s="10">
        <f t="shared" si="142"/>
        <v>0</v>
      </c>
      <c r="I664" s="10">
        <f t="shared" si="132"/>
        <v>0</v>
      </c>
      <c r="J664" s="10">
        <f t="shared" si="133"/>
        <v>2.6615123750142224</v>
      </c>
      <c r="K664" s="10">
        <f t="shared" si="134"/>
        <v>2.5329475601994078</v>
      </c>
      <c r="L664" s="10">
        <f t="shared" si="135"/>
        <v>218846.66920122883</v>
      </c>
      <c r="M664" s="10"/>
      <c r="N664">
        <f t="shared" si="138"/>
        <v>124605.32319508481</v>
      </c>
      <c r="O664">
        <f t="shared" si="139"/>
        <v>-218846.66920122883</v>
      </c>
      <c r="P664">
        <f t="shared" si="136"/>
        <v>0</v>
      </c>
      <c r="Q664">
        <f t="shared" si="140"/>
        <v>0</v>
      </c>
      <c r="S664">
        <f t="shared" si="141"/>
        <v>124605.32319508481</v>
      </c>
      <c r="T664">
        <f t="shared" si="137"/>
        <v>0</v>
      </c>
    </row>
    <row r="665" spans="1:20">
      <c r="A665" s="7">
        <v>37485</v>
      </c>
      <c r="B665" s="6">
        <v>0</v>
      </c>
      <c r="C665" s="8">
        <v>4.1335853578774495</v>
      </c>
      <c r="D665" s="9">
        <v>0.86284722222222221</v>
      </c>
      <c r="E665" s="10">
        <v>0.98890372013142169</v>
      </c>
      <c r="F665" s="10">
        <f t="shared" si="130"/>
        <v>2.2995499737518554</v>
      </c>
      <c r="G665" s="10">
        <f t="shared" si="131"/>
        <v>0.86284722222222221</v>
      </c>
      <c r="H665" s="10">
        <f t="shared" si="142"/>
        <v>0</v>
      </c>
      <c r="I665" s="10">
        <f t="shared" si="132"/>
        <v>0</v>
      </c>
      <c r="J665" s="10">
        <f t="shared" si="133"/>
        <v>2.6615123750142224</v>
      </c>
      <c r="K665" s="10">
        <f t="shared" si="134"/>
        <v>1.7986651527920001</v>
      </c>
      <c r="L665" s="10">
        <f t="shared" si="135"/>
        <v>155404.6692012288</v>
      </c>
      <c r="M665" s="10"/>
      <c r="N665">
        <f t="shared" si="138"/>
        <v>0</v>
      </c>
      <c r="O665">
        <f t="shared" si="139"/>
        <v>-155404.6692012288</v>
      </c>
      <c r="P665">
        <f t="shared" si="136"/>
        <v>0</v>
      </c>
      <c r="Q665">
        <f t="shared" si="140"/>
        <v>155404.6692012288</v>
      </c>
      <c r="S665">
        <f t="shared" si="141"/>
        <v>0</v>
      </c>
      <c r="T665">
        <f t="shared" si="137"/>
        <v>155404.6692012288</v>
      </c>
    </row>
    <row r="666" spans="1:20">
      <c r="A666" s="7">
        <v>37486</v>
      </c>
      <c r="B666" s="6">
        <v>0</v>
      </c>
      <c r="C666" s="8">
        <v>1.5565950543969793</v>
      </c>
      <c r="D666" s="9">
        <v>0.86284722222222221</v>
      </c>
      <c r="E666" s="10">
        <v>0.98890372013142169</v>
      </c>
      <c r="F666" s="10">
        <f t="shared" si="130"/>
        <v>2.2995499737518554</v>
      </c>
      <c r="G666" s="10">
        <f t="shared" si="131"/>
        <v>0.86284722222222221</v>
      </c>
      <c r="H666" s="10">
        <f t="shared" si="142"/>
        <v>0</v>
      </c>
      <c r="I666" s="10">
        <f t="shared" si="132"/>
        <v>0</v>
      </c>
      <c r="J666" s="10">
        <f t="shared" si="133"/>
        <v>2.6615123750142224</v>
      </c>
      <c r="K666" s="10">
        <f t="shared" si="134"/>
        <v>1.7986651527920001</v>
      </c>
      <c r="L666" s="10">
        <f t="shared" si="135"/>
        <v>155404.6692012288</v>
      </c>
      <c r="M666" s="10"/>
      <c r="N666">
        <f t="shared" si="138"/>
        <v>0</v>
      </c>
      <c r="O666">
        <f t="shared" si="139"/>
        <v>-155404.6692012288</v>
      </c>
      <c r="P666">
        <f t="shared" si="136"/>
        <v>0</v>
      </c>
      <c r="Q666">
        <f t="shared" si="140"/>
        <v>155404.6692012288</v>
      </c>
      <c r="S666">
        <f t="shared" si="141"/>
        <v>0</v>
      </c>
      <c r="T666">
        <f t="shared" si="137"/>
        <v>155404.6692012288</v>
      </c>
    </row>
    <row r="667" spans="1:20">
      <c r="A667" s="7">
        <v>37487</v>
      </c>
      <c r="B667" s="6">
        <v>0</v>
      </c>
      <c r="C667" s="8">
        <v>0</v>
      </c>
      <c r="D667" s="9">
        <v>0.86284722222222221</v>
      </c>
      <c r="E667" s="10">
        <v>0.98890372013142169</v>
      </c>
      <c r="F667" s="10">
        <f t="shared" si="130"/>
        <v>2.2995499737518554</v>
      </c>
      <c r="G667" s="10">
        <f t="shared" si="131"/>
        <v>0.86284722222222221</v>
      </c>
      <c r="H667" s="10">
        <f t="shared" si="142"/>
        <v>0</v>
      </c>
      <c r="I667" s="10">
        <f t="shared" si="132"/>
        <v>0</v>
      </c>
      <c r="J667" s="10">
        <f t="shared" si="133"/>
        <v>2.6615123750142224</v>
      </c>
      <c r="K667" s="10">
        <f t="shared" si="134"/>
        <v>1.7986651527920001</v>
      </c>
      <c r="L667" s="10">
        <f t="shared" si="135"/>
        <v>155404.6692012288</v>
      </c>
      <c r="M667" s="10"/>
      <c r="N667">
        <f t="shared" si="138"/>
        <v>0</v>
      </c>
      <c r="O667">
        <f t="shared" si="139"/>
        <v>-155404.6692012288</v>
      </c>
      <c r="P667">
        <f t="shared" si="136"/>
        <v>0</v>
      </c>
      <c r="Q667">
        <f t="shared" si="140"/>
        <v>155404.6692012288</v>
      </c>
      <c r="S667">
        <f t="shared" si="141"/>
        <v>0</v>
      </c>
      <c r="T667">
        <f t="shared" si="137"/>
        <v>155404.6692012288</v>
      </c>
    </row>
    <row r="668" spans="1:20">
      <c r="A668" s="7">
        <v>37488</v>
      </c>
      <c r="B668" s="6">
        <v>20</v>
      </c>
      <c r="C668" s="8">
        <v>0</v>
      </c>
      <c r="D668" s="9">
        <v>3.7511574074074074</v>
      </c>
      <c r="E668" s="10">
        <v>0.98890372013142169</v>
      </c>
      <c r="F668" s="10">
        <f t="shared" si="130"/>
        <v>2.2995499737518554</v>
      </c>
      <c r="G668" s="10">
        <f t="shared" si="131"/>
        <v>3.7511574074074074</v>
      </c>
      <c r="H668" s="10">
        <f t="shared" si="142"/>
        <v>5</v>
      </c>
      <c r="I668" s="10">
        <f t="shared" si="132"/>
        <v>20</v>
      </c>
      <c r="J668" s="10">
        <f t="shared" si="133"/>
        <v>0</v>
      </c>
      <c r="K668" s="10">
        <f t="shared" si="134"/>
        <v>0</v>
      </c>
      <c r="L668" s="10">
        <f t="shared" si="135"/>
        <v>0</v>
      </c>
      <c r="M668" s="10"/>
      <c r="N668">
        <f t="shared" si="138"/>
        <v>0</v>
      </c>
      <c r="O668">
        <f t="shared" si="139"/>
        <v>324100</v>
      </c>
      <c r="P668">
        <f t="shared" si="136"/>
        <v>5820000</v>
      </c>
      <c r="Q668">
        <f t="shared" si="140"/>
        <v>0</v>
      </c>
      <c r="S668">
        <f t="shared" si="141"/>
        <v>0</v>
      </c>
      <c r="T668">
        <f t="shared" si="137"/>
        <v>0</v>
      </c>
    </row>
    <row r="669" spans="1:20">
      <c r="A669" s="7">
        <v>37489</v>
      </c>
      <c r="B669" s="6">
        <v>2</v>
      </c>
      <c r="C669" s="8">
        <v>0</v>
      </c>
      <c r="D669" s="9">
        <v>1.3946759259259258</v>
      </c>
      <c r="E669" s="10">
        <v>0.98890372013142169</v>
      </c>
      <c r="F669" s="10">
        <f t="shared" si="130"/>
        <v>2.2995499737518554</v>
      </c>
      <c r="G669" s="10">
        <f t="shared" si="131"/>
        <v>1.3946759259259258</v>
      </c>
      <c r="H669" s="10">
        <f t="shared" si="142"/>
        <v>5.5</v>
      </c>
      <c r="I669" s="10">
        <f t="shared" si="132"/>
        <v>2</v>
      </c>
      <c r="J669" s="10">
        <f t="shared" si="133"/>
        <v>0</v>
      </c>
      <c r="K669" s="10">
        <f t="shared" si="134"/>
        <v>0</v>
      </c>
      <c r="L669" s="10">
        <f t="shared" si="135"/>
        <v>0</v>
      </c>
      <c r="M669" s="10"/>
      <c r="N669">
        <f t="shared" si="138"/>
        <v>1000000</v>
      </c>
      <c r="O669">
        <f t="shared" si="139"/>
        <v>120499.99999999999</v>
      </c>
      <c r="P669">
        <f t="shared" si="136"/>
        <v>582000</v>
      </c>
      <c r="Q669">
        <f t="shared" si="140"/>
        <v>0</v>
      </c>
      <c r="S669">
        <f t="shared" si="141"/>
        <v>1000000</v>
      </c>
      <c r="T669">
        <f t="shared" si="137"/>
        <v>0</v>
      </c>
    </row>
    <row r="670" spans="1:20">
      <c r="A670" s="7">
        <v>37490</v>
      </c>
      <c r="B670" s="6">
        <v>6</v>
      </c>
      <c r="C670" s="8">
        <v>0</v>
      </c>
      <c r="D670" s="9">
        <v>1.9409722222222223</v>
      </c>
      <c r="E670" s="10">
        <v>0.98890372013142169</v>
      </c>
      <c r="F670" s="10">
        <f t="shared" si="130"/>
        <v>2.2995499737518554</v>
      </c>
      <c r="G670" s="10">
        <f t="shared" si="131"/>
        <v>1.9409722222222223</v>
      </c>
      <c r="H670" s="10">
        <f t="shared" si="142"/>
        <v>7</v>
      </c>
      <c r="I670" s="10">
        <f t="shared" si="132"/>
        <v>6</v>
      </c>
      <c r="J670" s="10">
        <f t="shared" si="133"/>
        <v>0</v>
      </c>
      <c r="K670" s="10">
        <f t="shared" si="134"/>
        <v>0</v>
      </c>
      <c r="L670" s="10">
        <f t="shared" si="135"/>
        <v>0</v>
      </c>
      <c r="M670" s="10"/>
      <c r="N670">
        <f t="shared" si="138"/>
        <v>1000000</v>
      </c>
      <c r="O670">
        <f t="shared" si="139"/>
        <v>167700</v>
      </c>
      <c r="P670">
        <f t="shared" si="136"/>
        <v>1746000</v>
      </c>
      <c r="Q670">
        <f t="shared" si="140"/>
        <v>0</v>
      </c>
      <c r="S670">
        <f t="shared" si="141"/>
        <v>1000000</v>
      </c>
      <c r="T670">
        <f t="shared" si="137"/>
        <v>0</v>
      </c>
    </row>
    <row r="671" spans="1:20">
      <c r="A671" s="7">
        <v>37491</v>
      </c>
      <c r="B671" s="6">
        <v>7</v>
      </c>
      <c r="C671" s="8">
        <v>1.5565950543969793</v>
      </c>
      <c r="D671" s="9">
        <v>1.6956018518518519</v>
      </c>
      <c r="E671" s="10">
        <v>0.98890372013142169</v>
      </c>
      <c r="F671" s="10">
        <f t="shared" si="130"/>
        <v>2.2995499737518554</v>
      </c>
      <c r="G671" s="10">
        <f t="shared" si="131"/>
        <v>1.6956018518518519</v>
      </c>
      <c r="H671" s="10">
        <f t="shared" si="142"/>
        <v>8.75</v>
      </c>
      <c r="I671" s="10">
        <f t="shared" si="132"/>
        <v>7</v>
      </c>
      <c r="J671" s="10">
        <f t="shared" si="133"/>
        <v>0</v>
      </c>
      <c r="K671" s="10">
        <f t="shared" si="134"/>
        <v>0</v>
      </c>
      <c r="L671" s="10">
        <f t="shared" si="135"/>
        <v>0</v>
      </c>
      <c r="M671" s="10"/>
      <c r="N671">
        <f t="shared" si="138"/>
        <v>1000000</v>
      </c>
      <c r="O671">
        <f t="shared" si="139"/>
        <v>146500</v>
      </c>
      <c r="P671">
        <f t="shared" si="136"/>
        <v>2037000</v>
      </c>
      <c r="Q671">
        <f t="shared" si="140"/>
        <v>0</v>
      </c>
      <c r="S671">
        <f t="shared" si="141"/>
        <v>1000000</v>
      </c>
      <c r="T671">
        <f t="shared" si="137"/>
        <v>0</v>
      </c>
    </row>
    <row r="672" spans="1:20">
      <c r="A672" s="7">
        <v>37492</v>
      </c>
      <c r="B672" s="6">
        <v>0.2</v>
      </c>
      <c r="C672" s="8">
        <v>0.58617107271185875</v>
      </c>
      <c r="D672" s="9">
        <v>1.5960648148148149</v>
      </c>
      <c r="E672" s="10">
        <v>0.98890372013142169</v>
      </c>
      <c r="F672" s="10">
        <f t="shared" si="130"/>
        <v>2.2995499737518554</v>
      </c>
      <c r="G672" s="10">
        <f t="shared" si="131"/>
        <v>1.5960648148148149</v>
      </c>
      <c r="H672" s="10">
        <f t="shared" si="142"/>
        <v>3.8</v>
      </c>
      <c r="I672" s="10">
        <f t="shared" si="132"/>
        <v>0.2</v>
      </c>
      <c r="J672" s="10">
        <f t="shared" si="133"/>
        <v>2.3043695178713661</v>
      </c>
      <c r="K672" s="10">
        <f t="shared" si="134"/>
        <v>0.70830470305655124</v>
      </c>
      <c r="L672" s="10">
        <f t="shared" si="135"/>
        <v>61197.526344086029</v>
      </c>
      <c r="M672" s="10"/>
      <c r="N672">
        <f t="shared" si="138"/>
        <v>1000000</v>
      </c>
      <c r="O672">
        <f t="shared" si="139"/>
        <v>-61197.526344086029</v>
      </c>
      <c r="P672">
        <f t="shared" si="136"/>
        <v>58200</v>
      </c>
      <c r="Q672">
        <f t="shared" si="140"/>
        <v>0</v>
      </c>
      <c r="S672">
        <f t="shared" si="141"/>
        <v>1000000</v>
      </c>
      <c r="T672">
        <f t="shared" si="137"/>
        <v>0</v>
      </c>
    </row>
    <row r="673" spans="1:20">
      <c r="A673" s="7">
        <v>37493</v>
      </c>
      <c r="B673" s="6">
        <v>5</v>
      </c>
      <c r="C673" s="8">
        <v>0</v>
      </c>
      <c r="D673" s="9">
        <v>1.5960648148148149</v>
      </c>
      <c r="E673" s="10">
        <v>0.98890372013142169</v>
      </c>
      <c r="F673" s="10">
        <f t="shared" si="130"/>
        <v>2.2995499737518554</v>
      </c>
      <c r="G673" s="10">
        <f t="shared" si="131"/>
        <v>1.5960648148148149</v>
      </c>
      <c r="H673" s="10">
        <f t="shared" si="142"/>
        <v>4.55</v>
      </c>
      <c r="I673" s="10">
        <f t="shared" si="132"/>
        <v>5</v>
      </c>
      <c r="J673" s="10">
        <f t="shared" si="133"/>
        <v>0</v>
      </c>
      <c r="K673" s="10">
        <f t="shared" si="134"/>
        <v>0</v>
      </c>
      <c r="L673" s="10">
        <f t="shared" si="135"/>
        <v>0</v>
      </c>
      <c r="M673" s="10"/>
      <c r="N673">
        <f t="shared" si="138"/>
        <v>997002.47365591396</v>
      </c>
      <c r="O673">
        <f t="shared" si="139"/>
        <v>137900</v>
      </c>
      <c r="P673">
        <f t="shared" si="136"/>
        <v>1455000</v>
      </c>
      <c r="Q673">
        <f t="shared" si="140"/>
        <v>0</v>
      </c>
      <c r="S673">
        <f t="shared" si="141"/>
        <v>997002.47365591396</v>
      </c>
      <c r="T673">
        <f t="shared" si="137"/>
        <v>0</v>
      </c>
    </row>
    <row r="674" spans="1:20">
      <c r="A674" s="7">
        <v>37494</v>
      </c>
      <c r="B674" s="6">
        <v>8</v>
      </c>
      <c r="C674" s="8">
        <v>0.58617107271185875</v>
      </c>
      <c r="D674" s="9">
        <v>1.5983796296296295</v>
      </c>
      <c r="E674" s="10">
        <v>0.98890372013142169</v>
      </c>
      <c r="F674" s="10">
        <f t="shared" si="130"/>
        <v>2.2995499737518554</v>
      </c>
      <c r="G674" s="10">
        <f t="shared" si="131"/>
        <v>1.5983796296296295</v>
      </c>
      <c r="H674" s="10">
        <f t="shared" si="142"/>
        <v>5.05</v>
      </c>
      <c r="I674" s="10">
        <f t="shared" si="132"/>
        <v>8</v>
      </c>
      <c r="J674" s="10">
        <f t="shared" si="133"/>
        <v>0</v>
      </c>
      <c r="K674" s="10">
        <f t="shared" si="134"/>
        <v>0</v>
      </c>
      <c r="L674" s="10">
        <f t="shared" si="135"/>
        <v>0</v>
      </c>
      <c r="M674" s="10"/>
      <c r="N674">
        <f t="shared" si="138"/>
        <v>1000000</v>
      </c>
      <c r="O674">
        <f t="shared" si="139"/>
        <v>138100</v>
      </c>
      <c r="P674">
        <f t="shared" si="136"/>
        <v>2328000</v>
      </c>
      <c r="Q674">
        <f t="shared" si="140"/>
        <v>0</v>
      </c>
      <c r="S674">
        <f t="shared" si="141"/>
        <v>1000000</v>
      </c>
      <c r="T674">
        <f t="shared" si="137"/>
        <v>0</v>
      </c>
    </row>
    <row r="675" spans="1:20">
      <c r="A675" s="7">
        <v>37495</v>
      </c>
      <c r="B675" s="6">
        <v>0.2</v>
      </c>
      <c r="C675" s="8">
        <v>5.6607388330229549</v>
      </c>
      <c r="D675" s="9">
        <v>1.8483796296296295</v>
      </c>
      <c r="E675" s="10">
        <v>0.98890372013142169</v>
      </c>
      <c r="F675" s="10">
        <f t="shared" si="130"/>
        <v>2.2995499737518554</v>
      </c>
      <c r="G675" s="10">
        <f t="shared" si="131"/>
        <v>1.8483796296296295</v>
      </c>
      <c r="H675" s="10">
        <f t="shared" si="142"/>
        <v>3.3499999999999996</v>
      </c>
      <c r="I675" s="10">
        <f t="shared" si="132"/>
        <v>0.2</v>
      </c>
      <c r="J675" s="10">
        <f t="shared" si="133"/>
        <v>2.3043695178713661</v>
      </c>
      <c r="K675" s="10">
        <f t="shared" si="134"/>
        <v>0.45598988824173659</v>
      </c>
      <c r="L675" s="10">
        <f t="shared" si="135"/>
        <v>39397.526344086044</v>
      </c>
      <c r="M675" s="10"/>
      <c r="N675">
        <f t="shared" si="138"/>
        <v>1000000</v>
      </c>
      <c r="O675">
        <f t="shared" si="139"/>
        <v>-39397.526344086044</v>
      </c>
      <c r="P675">
        <f t="shared" si="136"/>
        <v>58200</v>
      </c>
      <c r="Q675">
        <f t="shared" si="140"/>
        <v>0</v>
      </c>
      <c r="S675">
        <f t="shared" si="141"/>
        <v>1000000</v>
      </c>
      <c r="T675">
        <f t="shared" si="137"/>
        <v>0</v>
      </c>
    </row>
    <row r="676" spans="1:20">
      <c r="A676" s="7">
        <v>37496</v>
      </c>
      <c r="B676" s="6">
        <v>8</v>
      </c>
      <c r="C676" s="8">
        <v>7.3187935080824378</v>
      </c>
      <c r="D676" s="9">
        <v>1.5972222222222223</v>
      </c>
      <c r="E676" s="10">
        <v>0.98890372013142169</v>
      </c>
      <c r="F676" s="10">
        <f t="shared" si="130"/>
        <v>2.2995499737518554</v>
      </c>
      <c r="G676" s="10">
        <f t="shared" si="131"/>
        <v>1.5972222222222223</v>
      </c>
      <c r="H676" s="10">
        <f t="shared" si="142"/>
        <v>5.3</v>
      </c>
      <c r="I676" s="10">
        <f t="shared" si="132"/>
        <v>8</v>
      </c>
      <c r="J676" s="10">
        <f t="shared" si="133"/>
        <v>0</v>
      </c>
      <c r="K676" s="10">
        <f t="shared" si="134"/>
        <v>0</v>
      </c>
      <c r="L676" s="10">
        <f t="shared" si="135"/>
        <v>0</v>
      </c>
      <c r="M676" s="10"/>
      <c r="N676">
        <f t="shared" si="138"/>
        <v>1000000</v>
      </c>
      <c r="O676">
        <f t="shared" si="139"/>
        <v>138000</v>
      </c>
      <c r="P676">
        <f t="shared" si="136"/>
        <v>2328000</v>
      </c>
      <c r="Q676">
        <f t="shared" si="140"/>
        <v>0</v>
      </c>
      <c r="S676">
        <f t="shared" si="141"/>
        <v>1000000</v>
      </c>
      <c r="T676">
        <f t="shared" si="137"/>
        <v>0</v>
      </c>
    </row>
    <row r="677" spans="1:20">
      <c r="A677" s="7">
        <v>37497</v>
      </c>
      <c r="B677" s="6">
        <v>27</v>
      </c>
      <c r="C677" s="8">
        <v>39.918631683234707</v>
      </c>
      <c r="D677" s="9">
        <v>8.7962962962962965E-2</v>
      </c>
      <c r="E677" s="10">
        <v>0.98890372013142169</v>
      </c>
      <c r="F677" s="10">
        <f t="shared" si="130"/>
        <v>2.2995499737518554</v>
      </c>
      <c r="G677" s="10">
        <f t="shared" si="131"/>
        <v>0</v>
      </c>
      <c r="H677" s="10">
        <f t="shared" si="142"/>
        <v>10.8</v>
      </c>
      <c r="I677" s="10">
        <f t="shared" si="132"/>
        <v>27</v>
      </c>
      <c r="J677" s="10">
        <f t="shared" si="133"/>
        <v>0</v>
      </c>
      <c r="K677" s="10">
        <f t="shared" si="134"/>
        <v>0</v>
      </c>
      <c r="L677" s="10">
        <f t="shared" si="135"/>
        <v>0</v>
      </c>
      <c r="M677" s="10"/>
      <c r="N677">
        <f t="shared" si="138"/>
        <v>1000000</v>
      </c>
      <c r="O677">
        <f t="shared" si="139"/>
        <v>0</v>
      </c>
      <c r="P677">
        <f t="shared" si="136"/>
        <v>7857000</v>
      </c>
      <c r="Q677">
        <f t="shared" si="140"/>
        <v>0</v>
      </c>
      <c r="S677">
        <f t="shared" si="141"/>
        <v>1000000</v>
      </c>
      <c r="T677">
        <f t="shared" si="137"/>
        <v>0</v>
      </c>
    </row>
    <row r="678" spans="1:20">
      <c r="A678" s="7">
        <v>37498</v>
      </c>
      <c r="B678" s="6">
        <v>0.2</v>
      </c>
      <c r="C678" s="8">
        <v>15.032263586380669</v>
      </c>
      <c r="D678" s="9">
        <v>8.7962962962962965E-2</v>
      </c>
      <c r="E678" s="10">
        <v>0.98890372013142169</v>
      </c>
      <c r="F678" s="10">
        <f t="shared" si="130"/>
        <v>2.2995499737518554</v>
      </c>
      <c r="G678" s="10">
        <f t="shared" si="131"/>
        <v>8.7962962962962965E-2</v>
      </c>
      <c r="H678" s="10">
        <f t="shared" si="142"/>
        <v>8.8500000000000014</v>
      </c>
      <c r="I678" s="10">
        <f t="shared" si="132"/>
        <v>0.2</v>
      </c>
      <c r="J678" s="10">
        <f t="shared" si="133"/>
        <v>2.3043695178713661</v>
      </c>
      <c r="K678" s="10">
        <f t="shared" si="134"/>
        <v>2.2164065549084033</v>
      </c>
      <c r="L678" s="10">
        <f t="shared" si="135"/>
        <v>191497.52634408604</v>
      </c>
      <c r="M678" s="10"/>
      <c r="N678">
        <f t="shared" si="138"/>
        <v>1000000</v>
      </c>
      <c r="O678">
        <f t="shared" si="139"/>
        <v>-191497.52634408604</v>
      </c>
      <c r="P678">
        <f t="shared" si="136"/>
        <v>58200</v>
      </c>
      <c r="Q678">
        <f t="shared" si="140"/>
        <v>0</v>
      </c>
      <c r="S678">
        <f t="shared" si="141"/>
        <v>1000000</v>
      </c>
      <c r="T678">
        <f t="shared" si="137"/>
        <v>0</v>
      </c>
    </row>
    <row r="679" spans="1:20">
      <c r="A679" s="7">
        <v>37499</v>
      </c>
      <c r="B679" s="6">
        <v>0</v>
      </c>
      <c r="C679" s="8">
        <v>5.6607388330229549</v>
      </c>
      <c r="D679" s="9">
        <v>8.7962962962962965E-2</v>
      </c>
      <c r="E679" s="10">
        <v>0.98890372013142169</v>
      </c>
      <c r="F679" s="10">
        <f t="shared" si="130"/>
        <v>2.2995499737518554</v>
      </c>
      <c r="G679" s="10">
        <f t="shared" si="131"/>
        <v>8.7962962962962965E-2</v>
      </c>
      <c r="H679" s="10">
        <f t="shared" si="142"/>
        <v>8.8000000000000007</v>
      </c>
      <c r="I679" s="10">
        <f t="shared" si="132"/>
        <v>0</v>
      </c>
      <c r="J679" s="10">
        <f t="shared" si="133"/>
        <v>2.6615123750142224</v>
      </c>
      <c r="K679" s="10">
        <f t="shared" si="134"/>
        <v>2.5735494120512596</v>
      </c>
      <c r="L679" s="10">
        <f t="shared" si="135"/>
        <v>222354.66920122883</v>
      </c>
      <c r="M679" s="10"/>
      <c r="N679">
        <f t="shared" si="138"/>
        <v>866702.47365591396</v>
      </c>
      <c r="O679">
        <f t="shared" si="139"/>
        <v>-222354.66920122883</v>
      </c>
      <c r="P679">
        <f t="shared" si="136"/>
        <v>0</v>
      </c>
      <c r="Q679">
        <f t="shared" si="140"/>
        <v>0</v>
      </c>
      <c r="S679">
        <f t="shared" si="141"/>
        <v>866702.47365591396</v>
      </c>
      <c r="T679">
        <f t="shared" si="137"/>
        <v>0</v>
      </c>
    </row>
    <row r="680" spans="1:20">
      <c r="A680" s="7">
        <v>37500</v>
      </c>
      <c r="B680" s="6">
        <v>0</v>
      </c>
      <c r="C680" s="8">
        <v>5.6607388330229549</v>
      </c>
      <c r="D680" s="9">
        <v>8.7962962962962965E-2</v>
      </c>
      <c r="E680" s="10">
        <v>0.20437343549382719</v>
      </c>
      <c r="F680" s="10">
        <f t="shared" si="130"/>
        <v>0.87313127441077443</v>
      </c>
      <c r="G680" s="10">
        <f t="shared" si="131"/>
        <v>8.7962962962962965E-2</v>
      </c>
      <c r="H680" s="10">
        <f t="shared" si="142"/>
        <v>6.8</v>
      </c>
      <c r="I680" s="10">
        <f t="shared" si="132"/>
        <v>0</v>
      </c>
      <c r="J680" s="10">
        <f t="shared" si="133"/>
        <v>1.2605654381613758</v>
      </c>
      <c r="K680" s="10">
        <f t="shared" si="134"/>
        <v>1.1726024751984128</v>
      </c>
      <c r="L680" s="10">
        <f t="shared" si="135"/>
        <v>101312.85385714287</v>
      </c>
      <c r="M680" s="10"/>
      <c r="N680">
        <f t="shared" si="138"/>
        <v>644347.80445468519</v>
      </c>
      <c r="O680">
        <f t="shared" si="139"/>
        <v>-101312.85385714287</v>
      </c>
      <c r="P680">
        <f t="shared" si="136"/>
        <v>0</v>
      </c>
      <c r="Q680">
        <f t="shared" si="140"/>
        <v>0</v>
      </c>
      <c r="S680">
        <f t="shared" si="141"/>
        <v>644347.80445468519</v>
      </c>
      <c r="T680">
        <f t="shared" si="137"/>
        <v>0</v>
      </c>
    </row>
    <row r="681" spans="1:20">
      <c r="A681" s="7">
        <v>37501</v>
      </c>
      <c r="B681" s="6">
        <v>0</v>
      </c>
      <c r="C681" s="8">
        <v>10.976861234778873</v>
      </c>
      <c r="D681" s="9">
        <v>8.7962962962962965E-2</v>
      </c>
      <c r="E681" s="10">
        <v>0.20437343549382719</v>
      </c>
      <c r="F681" s="10">
        <f t="shared" si="130"/>
        <v>0.87313127441077443</v>
      </c>
      <c r="G681" s="10">
        <f t="shared" si="131"/>
        <v>8.7962962962962965E-2</v>
      </c>
      <c r="H681" s="10">
        <f t="shared" si="142"/>
        <v>0.05</v>
      </c>
      <c r="I681" s="10">
        <f t="shared" si="132"/>
        <v>0</v>
      </c>
      <c r="J681" s="10">
        <f t="shared" si="133"/>
        <v>1.2605654381613758</v>
      </c>
      <c r="K681" s="10">
        <f t="shared" si="134"/>
        <v>1.1726024751984128</v>
      </c>
      <c r="L681" s="10">
        <f t="shared" si="135"/>
        <v>101312.85385714287</v>
      </c>
      <c r="M681" s="10"/>
      <c r="N681">
        <f t="shared" si="138"/>
        <v>543034.95059754234</v>
      </c>
      <c r="O681">
        <f t="shared" si="139"/>
        <v>-101312.85385714287</v>
      </c>
      <c r="P681">
        <f t="shared" si="136"/>
        <v>0</v>
      </c>
      <c r="Q681">
        <f t="shared" si="140"/>
        <v>0</v>
      </c>
      <c r="S681">
        <f t="shared" si="141"/>
        <v>543034.95059754234</v>
      </c>
      <c r="T681">
        <f t="shared" si="137"/>
        <v>0</v>
      </c>
    </row>
    <row r="682" spans="1:20">
      <c r="A682" s="7">
        <v>37502</v>
      </c>
      <c r="B682" s="6">
        <v>8</v>
      </c>
      <c r="C682" s="8">
        <v>15.032263586380669</v>
      </c>
      <c r="D682" s="9">
        <v>9.0277777777777776E-2</v>
      </c>
      <c r="E682" s="10">
        <v>0.20437343549382719</v>
      </c>
      <c r="F682" s="10">
        <f t="shared" si="130"/>
        <v>0.87313127441077443</v>
      </c>
      <c r="G682" s="10">
        <f t="shared" si="131"/>
        <v>9.0277777777777776E-2</v>
      </c>
      <c r="H682" s="10">
        <f t="shared" si="142"/>
        <v>2</v>
      </c>
      <c r="I682" s="10">
        <f t="shared" si="132"/>
        <v>0</v>
      </c>
      <c r="J682" s="10">
        <f t="shared" si="133"/>
        <v>1.2605654381613758</v>
      </c>
      <c r="K682" s="10">
        <f t="shared" si="134"/>
        <v>1.1702876603835981</v>
      </c>
      <c r="L682" s="10">
        <f t="shared" si="135"/>
        <v>101112.85385714288</v>
      </c>
      <c r="M682" s="10"/>
      <c r="N682">
        <f t="shared" si="138"/>
        <v>441722.09674039949</v>
      </c>
      <c r="O682">
        <f t="shared" si="139"/>
        <v>-101112.85385714288</v>
      </c>
      <c r="P682">
        <f t="shared" si="136"/>
        <v>0</v>
      </c>
      <c r="Q682">
        <f t="shared" si="140"/>
        <v>0</v>
      </c>
      <c r="S682">
        <f t="shared" si="141"/>
        <v>441722.09674039949</v>
      </c>
      <c r="T682">
        <f t="shared" si="137"/>
        <v>0</v>
      </c>
    </row>
    <row r="683" spans="1:20">
      <c r="A683" s="7">
        <v>37503</v>
      </c>
      <c r="B683" s="6">
        <v>13</v>
      </c>
      <c r="C683" s="8">
        <v>17.192802558120455</v>
      </c>
      <c r="D683" s="9">
        <v>0.14120370370370369</v>
      </c>
      <c r="E683" s="10">
        <v>0.20437343549382719</v>
      </c>
      <c r="F683" s="10">
        <f t="shared" si="130"/>
        <v>0.87313127441077443</v>
      </c>
      <c r="G683" s="10">
        <f t="shared" si="131"/>
        <v>0.14120370370370369</v>
      </c>
      <c r="H683" s="10">
        <f t="shared" si="142"/>
        <v>5.25</v>
      </c>
      <c r="I683" s="10">
        <f t="shared" si="132"/>
        <v>13</v>
      </c>
      <c r="J683" s="10">
        <f t="shared" si="133"/>
        <v>0</v>
      </c>
      <c r="K683" s="10">
        <f t="shared" si="134"/>
        <v>0</v>
      </c>
      <c r="L683" s="10">
        <f t="shared" si="135"/>
        <v>0</v>
      </c>
      <c r="M683" s="10"/>
      <c r="N683">
        <f t="shared" si="138"/>
        <v>340609.24288325664</v>
      </c>
      <c r="O683">
        <f t="shared" si="139"/>
        <v>12199.999999999998</v>
      </c>
      <c r="P683">
        <f t="shared" si="136"/>
        <v>3783000</v>
      </c>
      <c r="Q683">
        <f t="shared" si="140"/>
        <v>0</v>
      </c>
      <c r="S683">
        <f t="shared" si="141"/>
        <v>340609.24288325664</v>
      </c>
      <c r="T683">
        <f t="shared" si="137"/>
        <v>0</v>
      </c>
    </row>
    <row r="684" spans="1:20">
      <c r="A684" s="7">
        <v>37504</v>
      </c>
      <c r="B684" s="6">
        <v>5</v>
      </c>
      <c r="C684" s="8">
        <v>64.131300737756234</v>
      </c>
      <c r="D684" s="9">
        <v>0.69791666666666663</v>
      </c>
      <c r="E684" s="10">
        <v>0.20437343549382719</v>
      </c>
      <c r="F684" s="10">
        <f t="shared" si="130"/>
        <v>0.87313127441077443</v>
      </c>
      <c r="G684" s="10">
        <f t="shared" si="131"/>
        <v>0</v>
      </c>
      <c r="H684" s="10">
        <f t="shared" si="142"/>
        <v>6.5</v>
      </c>
      <c r="I684" s="10">
        <f t="shared" si="132"/>
        <v>5</v>
      </c>
      <c r="J684" s="10">
        <f t="shared" si="133"/>
        <v>0</v>
      </c>
      <c r="K684" s="10">
        <f t="shared" si="134"/>
        <v>0</v>
      </c>
      <c r="L684" s="10">
        <f t="shared" si="135"/>
        <v>0</v>
      </c>
      <c r="M684" s="10"/>
      <c r="N684">
        <f t="shared" si="138"/>
        <v>1000000</v>
      </c>
      <c r="O684">
        <f t="shared" si="139"/>
        <v>0</v>
      </c>
      <c r="P684">
        <f t="shared" si="136"/>
        <v>1455000</v>
      </c>
      <c r="Q684">
        <f t="shared" si="140"/>
        <v>0</v>
      </c>
      <c r="S684">
        <f t="shared" si="141"/>
        <v>1000000</v>
      </c>
      <c r="T684">
        <f t="shared" si="137"/>
        <v>0</v>
      </c>
    </row>
    <row r="685" spans="1:20">
      <c r="A685" s="7">
        <v>37773</v>
      </c>
      <c r="B685" s="6">
        <v>1</v>
      </c>
      <c r="C685" s="8">
        <v>0</v>
      </c>
      <c r="D685" s="9">
        <v>3.3333333333333335</v>
      </c>
      <c r="E685" s="10">
        <v>1.0218671774691359</v>
      </c>
      <c r="F685" s="10">
        <f t="shared" si="130"/>
        <v>2.3594835325476993</v>
      </c>
      <c r="G685" s="10">
        <f t="shared" si="131"/>
        <v>3.3333333333333335</v>
      </c>
      <c r="H685" s="10">
        <f t="shared" si="142"/>
        <v>6.75</v>
      </c>
      <c r="I685" s="10">
        <f t="shared" si="132"/>
        <v>1</v>
      </c>
      <c r="J685" s="10">
        <f t="shared" si="133"/>
        <v>0.93466140597442693</v>
      </c>
      <c r="K685" s="10">
        <f t="shared" si="134"/>
        <v>0</v>
      </c>
      <c r="L685" s="10">
        <f t="shared" si="135"/>
        <v>0</v>
      </c>
      <c r="M685" s="10"/>
      <c r="N685">
        <f t="shared" si="138"/>
        <v>1000000</v>
      </c>
      <c r="O685">
        <f t="shared" si="139"/>
        <v>207245.2545238095</v>
      </c>
      <c r="P685">
        <f t="shared" si="136"/>
        <v>291000</v>
      </c>
      <c r="Q685">
        <f t="shared" si="140"/>
        <v>0</v>
      </c>
      <c r="S685">
        <f t="shared" si="141"/>
        <v>1000000</v>
      </c>
      <c r="T685">
        <f t="shared" si="137"/>
        <v>0</v>
      </c>
    </row>
    <row r="686" spans="1:20">
      <c r="A686" s="7">
        <v>37774</v>
      </c>
      <c r="B686" s="6">
        <v>9</v>
      </c>
      <c r="C686" s="8">
        <v>0</v>
      </c>
      <c r="D686" s="9">
        <v>3.6331018518518516</v>
      </c>
      <c r="E686" s="10">
        <v>1.0218671774691359</v>
      </c>
      <c r="F686" s="10">
        <f t="shared" si="130"/>
        <v>2.3594835325476993</v>
      </c>
      <c r="G686" s="10">
        <f t="shared" si="131"/>
        <v>3.6331018518518516</v>
      </c>
      <c r="H686" s="10">
        <f t="shared" si="142"/>
        <v>7</v>
      </c>
      <c r="I686" s="10">
        <f t="shared" si="132"/>
        <v>9</v>
      </c>
      <c r="J686" s="10">
        <f t="shared" si="133"/>
        <v>0</v>
      </c>
      <c r="K686" s="10">
        <f t="shared" si="134"/>
        <v>0</v>
      </c>
      <c r="L686" s="10">
        <f t="shared" si="135"/>
        <v>0</v>
      </c>
      <c r="M686" s="10"/>
      <c r="N686">
        <f t="shared" si="138"/>
        <v>1000000</v>
      </c>
      <c r="O686">
        <f t="shared" si="139"/>
        <v>313900</v>
      </c>
      <c r="P686">
        <f t="shared" si="136"/>
        <v>2619000</v>
      </c>
      <c r="Q686">
        <f t="shared" si="140"/>
        <v>0</v>
      </c>
      <c r="S686">
        <f t="shared" si="141"/>
        <v>1000000</v>
      </c>
      <c r="T686">
        <f t="shared" si="137"/>
        <v>0</v>
      </c>
    </row>
    <row r="687" spans="1:20">
      <c r="A687" s="7">
        <v>37775</v>
      </c>
      <c r="B687" s="6">
        <v>10</v>
      </c>
      <c r="C687" s="8">
        <v>0</v>
      </c>
      <c r="D687" s="9">
        <v>3.6331018518518516</v>
      </c>
      <c r="E687" s="10">
        <v>1.0218671774691359</v>
      </c>
      <c r="F687" s="10">
        <f t="shared" si="130"/>
        <v>2.3594835325476993</v>
      </c>
      <c r="G687" s="10">
        <f t="shared" si="131"/>
        <v>3.6331018518518516</v>
      </c>
      <c r="H687" s="10">
        <f t="shared" si="142"/>
        <v>6.25</v>
      </c>
      <c r="I687" s="10">
        <f t="shared" si="132"/>
        <v>10</v>
      </c>
      <c r="J687" s="10">
        <f t="shared" si="133"/>
        <v>0</v>
      </c>
      <c r="K687" s="10">
        <f t="shared" si="134"/>
        <v>0</v>
      </c>
      <c r="L687" s="10">
        <f t="shared" si="135"/>
        <v>0</v>
      </c>
      <c r="M687" s="10"/>
      <c r="N687">
        <f t="shared" si="138"/>
        <v>1000000</v>
      </c>
      <c r="O687">
        <f t="shared" si="139"/>
        <v>313900</v>
      </c>
      <c r="P687">
        <f t="shared" si="136"/>
        <v>2910000</v>
      </c>
      <c r="Q687">
        <f t="shared" si="140"/>
        <v>0</v>
      </c>
      <c r="S687">
        <f t="shared" si="141"/>
        <v>1000000</v>
      </c>
      <c r="T687">
        <f t="shared" si="137"/>
        <v>0</v>
      </c>
    </row>
    <row r="688" spans="1:20">
      <c r="A688" s="7">
        <v>37776</v>
      </c>
      <c r="B688" s="6">
        <v>0</v>
      </c>
      <c r="C688" s="8">
        <v>0</v>
      </c>
      <c r="D688" s="9">
        <v>3.6331018518518516</v>
      </c>
      <c r="E688" s="10">
        <v>1.0218671774691359</v>
      </c>
      <c r="F688" s="10">
        <f t="shared" si="130"/>
        <v>2.3594835325476993</v>
      </c>
      <c r="G688" s="10">
        <f t="shared" si="131"/>
        <v>3.6331018518518516</v>
      </c>
      <c r="H688" s="10">
        <f t="shared" si="142"/>
        <v>5</v>
      </c>
      <c r="I688" s="10">
        <f t="shared" si="132"/>
        <v>0</v>
      </c>
      <c r="J688" s="10">
        <f t="shared" si="133"/>
        <v>2.7203756916887127</v>
      </c>
      <c r="K688" s="10">
        <f t="shared" si="134"/>
        <v>0</v>
      </c>
      <c r="L688" s="10">
        <f t="shared" si="135"/>
        <v>0</v>
      </c>
      <c r="M688" s="10"/>
      <c r="N688">
        <f t="shared" si="138"/>
        <v>1000000</v>
      </c>
      <c r="O688">
        <f t="shared" si="139"/>
        <v>78859.5402380952</v>
      </c>
      <c r="P688">
        <f t="shared" si="136"/>
        <v>0</v>
      </c>
      <c r="Q688">
        <f t="shared" si="140"/>
        <v>0</v>
      </c>
      <c r="S688">
        <f t="shared" si="141"/>
        <v>1000000</v>
      </c>
      <c r="T688">
        <f t="shared" si="137"/>
        <v>0</v>
      </c>
    </row>
    <row r="689" spans="1:20">
      <c r="A689" s="7">
        <v>37777</v>
      </c>
      <c r="B689" s="6">
        <v>0</v>
      </c>
      <c r="C689" s="8">
        <v>0</v>
      </c>
      <c r="D689" s="9">
        <v>4.1111111111111107</v>
      </c>
      <c r="E689" s="10">
        <v>1.0218671774691359</v>
      </c>
      <c r="F689" s="10">
        <f t="shared" si="130"/>
        <v>2.3594835325476993</v>
      </c>
      <c r="G689" s="10">
        <f t="shared" si="131"/>
        <v>4.1111111111111107</v>
      </c>
      <c r="H689" s="10">
        <f t="shared" si="142"/>
        <v>4.75</v>
      </c>
      <c r="I689" s="10">
        <f t="shared" si="132"/>
        <v>0</v>
      </c>
      <c r="J689" s="10">
        <f t="shared" si="133"/>
        <v>2.7203756916887127</v>
      </c>
      <c r="K689" s="10">
        <f t="shared" si="134"/>
        <v>0</v>
      </c>
      <c r="L689" s="10">
        <f t="shared" si="135"/>
        <v>0</v>
      </c>
      <c r="M689" s="10"/>
      <c r="N689">
        <f t="shared" si="138"/>
        <v>1000000</v>
      </c>
      <c r="O689">
        <f t="shared" si="139"/>
        <v>120159.54023809519</v>
      </c>
      <c r="P689">
        <f t="shared" si="136"/>
        <v>0</v>
      </c>
      <c r="Q689">
        <f t="shared" si="140"/>
        <v>0</v>
      </c>
      <c r="S689">
        <f t="shared" si="141"/>
        <v>1000000</v>
      </c>
      <c r="T689">
        <f t="shared" si="137"/>
        <v>0</v>
      </c>
    </row>
    <row r="690" spans="1:20">
      <c r="A690" s="7">
        <v>37778</v>
      </c>
      <c r="B690" s="6">
        <v>0</v>
      </c>
      <c r="C690" s="8">
        <v>0</v>
      </c>
      <c r="D690" s="9">
        <v>3.7268518518518516</v>
      </c>
      <c r="E690" s="10">
        <v>1.0218671774691359</v>
      </c>
      <c r="F690" s="10">
        <f t="shared" si="130"/>
        <v>2.3594835325476993</v>
      </c>
      <c r="G690" s="10">
        <f t="shared" si="131"/>
        <v>3.7268518518518516</v>
      </c>
      <c r="H690" s="10">
        <f t="shared" si="142"/>
        <v>2.5</v>
      </c>
      <c r="I690" s="10">
        <f t="shared" si="132"/>
        <v>0</v>
      </c>
      <c r="J690" s="10">
        <f t="shared" si="133"/>
        <v>2.7203756916887127</v>
      </c>
      <c r="K690" s="10">
        <f t="shared" si="134"/>
        <v>0</v>
      </c>
      <c r="L690" s="10">
        <f t="shared" si="135"/>
        <v>0</v>
      </c>
      <c r="M690" s="10"/>
      <c r="N690">
        <f t="shared" si="138"/>
        <v>1000000</v>
      </c>
      <c r="O690">
        <f t="shared" si="139"/>
        <v>86959.5402380952</v>
      </c>
      <c r="P690">
        <f t="shared" si="136"/>
        <v>0</v>
      </c>
      <c r="Q690">
        <f t="shared" si="140"/>
        <v>0</v>
      </c>
      <c r="S690">
        <f t="shared" si="141"/>
        <v>1000000</v>
      </c>
      <c r="T690">
        <f t="shared" si="137"/>
        <v>0</v>
      </c>
    </row>
    <row r="691" spans="1:20">
      <c r="A691" s="7">
        <v>37779</v>
      </c>
      <c r="B691" s="6">
        <v>2</v>
      </c>
      <c r="C691" s="8">
        <v>0</v>
      </c>
      <c r="D691" s="9">
        <v>2.8680555555555554</v>
      </c>
      <c r="E691" s="10">
        <v>1.0218671774691359</v>
      </c>
      <c r="F691" s="10">
        <f t="shared" si="130"/>
        <v>2.3594835325476993</v>
      </c>
      <c r="G691" s="10">
        <f t="shared" si="131"/>
        <v>2.8680555555555554</v>
      </c>
      <c r="H691" s="10">
        <f t="shared" si="142"/>
        <v>0.5</v>
      </c>
      <c r="I691" s="10">
        <f t="shared" si="132"/>
        <v>0</v>
      </c>
      <c r="J691" s="10">
        <f t="shared" si="133"/>
        <v>2.7203756916887127</v>
      </c>
      <c r="K691" s="10">
        <f t="shared" si="134"/>
        <v>0</v>
      </c>
      <c r="L691" s="10">
        <f t="shared" si="135"/>
        <v>0</v>
      </c>
      <c r="M691" s="10"/>
      <c r="N691">
        <f t="shared" si="138"/>
        <v>1000000</v>
      </c>
      <c r="O691">
        <f t="shared" si="139"/>
        <v>12759.540238095202</v>
      </c>
      <c r="P691">
        <f t="shared" si="136"/>
        <v>0</v>
      </c>
      <c r="Q691">
        <f t="shared" si="140"/>
        <v>0</v>
      </c>
      <c r="S691">
        <f t="shared" si="141"/>
        <v>1000000</v>
      </c>
      <c r="T691">
        <f t="shared" si="137"/>
        <v>0</v>
      </c>
    </row>
    <row r="692" spans="1:20">
      <c r="A692" s="7">
        <v>37780</v>
      </c>
      <c r="B692" s="6">
        <v>0</v>
      </c>
      <c r="C692" s="8">
        <v>0</v>
      </c>
      <c r="D692" s="9">
        <v>2.8680555555555554</v>
      </c>
      <c r="E692" s="10">
        <v>1.0218671774691359</v>
      </c>
      <c r="F692" s="10">
        <f t="shared" si="130"/>
        <v>2.3594835325476993</v>
      </c>
      <c r="G692" s="10">
        <f t="shared" si="131"/>
        <v>2.8680555555555554</v>
      </c>
      <c r="H692" s="10">
        <f t="shared" si="142"/>
        <v>0.5</v>
      </c>
      <c r="I692" s="10">
        <f t="shared" si="132"/>
        <v>0</v>
      </c>
      <c r="J692" s="10">
        <f t="shared" si="133"/>
        <v>2.7203756916887127</v>
      </c>
      <c r="K692" s="10">
        <f t="shared" si="134"/>
        <v>0</v>
      </c>
      <c r="L692" s="10">
        <f t="shared" si="135"/>
        <v>0</v>
      </c>
      <c r="M692" s="10"/>
      <c r="N692">
        <f t="shared" si="138"/>
        <v>1000000</v>
      </c>
      <c r="O692">
        <f t="shared" si="139"/>
        <v>12759.540238095202</v>
      </c>
      <c r="P692">
        <f t="shared" si="136"/>
        <v>0</v>
      </c>
      <c r="Q692">
        <f t="shared" si="140"/>
        <v>0</v>
      </c>
      <c r="S692">
        <f t="shared" si="141"/>
        <v>1000000</v>
      </c>
      <c r="T692">
        <f t="shared" si="137"/>
        <v>0</v>
      </c>
    </row>
    <row r="693" spans="1:20">
      <c r="A693" s="7">
        <v>37781</v>
      </c>
      <c r="B693" s="6">
        <v>0</v>
      </c>
      <c r="C693" s="8">
        <v>0</v>
      </c>
      <c r="D693" s="9">
        <v>4.1736111111111107</v>
      </c>
      <c r="E693" s="10">
        <v>1.0218671774691359</v>
      </c>
      <c r="F693" s="10">
        <f t="shared" si="130"/>
        <v>2.3594835325476993</v>
      </c>
      <c r="G693" s="10">
        <f t="shared" si="131"/>
        <v>4.1736111111111107</v>
      </c>
      <c r="H693" s="10">
        <f t="shared" si="142"/>
        <v>0.5</v>
      </c>
      <c r="I693" s="10">
        <f t="shared" si="132"/>
        <v>0</v>
      </c>
      <c r="J693" s="10">
        <f t="shared" si="133"/>
        <v>2.7203756916887127</v>
      </c>
      <c r="K693" s="10">
        <f t="shared" si="134"/>
        <v>0</v>
      </c>
      <c r="L693" s="10">
        <f t="shared" si="135"/>
        <v>0</v>
      </c>
      <c r="M693" s="10"/>
      <c r="N693">
        <f t="shared" si="138"/>
        <v>1000000</v>
      </c>
      <c r="O693">
        <f t="shared" si="139"/>
        <v>125559.54023809519</v>
      </c>
      <c r="P693">
        <f t="shared" si="136"/>
        <v>0</v>
      </c>
      <c r="Q693">
        <f t="shared" si="140"/>
        <v>0</v>
      </c>
      <c r="S693">
        <f t="shared" si="141"/>
        <v>1000000</v>
      </c>
      <c r="T693">
        <f t="shared" si="137"/>
        <v>0</v>
      </c>
    </row>
    <row r="694" spans="1:20">
      <c r="A694" s="7">
        <v>37782</v>
      </c>
      <c r="B694" s="6">
        <v>0</v>
      </c>
      <c r="C694" s="8">
        <v>0</v>
      </c>
      <c r="D694" s="9">
        <v>2.78125</v>
      </c>
      <c r="E694" s="10">
        <v>1.0218671774691359</v>
      </c>
      <c r="F694" s="10">
        <f t="shared" si="130"/>
        <v>2.3594835325476993</v>
      </c>
      <c r="G694" s="10">
        <f t="shared" si="131"/>
        <v>2.78125</v>
      </c>
      <c r="H694" s="10">
        <f t="shared" si="142"/>
        <v>0.5</v>
      </c>
      <c r="I694" s="10">
        <f t="shared" si="132"/>
        <v>0</v>
      </c>
      <c r="J694" s="10">
        <f t="shared" si="133"/>
        <v>2.7203756916887127</v>
      </c>
      <c r="K694" s="10">
        <f t="shared" si="134"/>
        <v>0</v>
      </c>
      <c r="L694" s="10">
        <f t="shared" si="135"/>
        <v>0</v>
      </c>
      <c r="M694" s="10"/>
      <c r="N694">
        <f t="shared" si="138"/>
        <v>1000000</v>
      </c>
      <c r="O694">
        <f t="shared" si="139"/>
        <v>5259.5402380952191</v>
      </c>
      <c r="P694">
        <f t="shared" si="136"/>
        <v>0</v>
      </c>
      <c r="Q694">
        <f t="shared" si="140"/>
        <v>0</v>
      </c>
      <c r="S694">
        <f t="shared" si="141"/>
        <v>1000000</v>
      </c>
      <c r="T694">
        <f t="shared" si="137"/>
        <v>0</v>
      </c>
    </row>
    <row r="695" spans="1:20">
      <c r="A695" s="7">
        <v>37783</v>
      </c>
      <c r="B695" s="6">
        <v>0</v>
      </c>
      <c r="C695" s="8">
        <v>0</v>
      </c>
      <c r="D695" s="9">
        <v>2.1585648148148149</v>
      </c>
      <c r="E695" s="10">
        <v>1.0218671774691359</v>
      </c>
      <c r="F695" s="10">
        <f t="shared" si="130"/>
        <v>2.3594835325476993</v>
      </c>
      <c r="G695" s="10">
        <f t="shared" si="131"/>
        <v>2.1585648148148149</v>
      </c>
      <c r="H695" s="10">
        <f t="shared" si="142"/>
        <v>0</v>
      </c>
      <c r="I695" s="10">
        <f t="shared" si="132"/>
        <v>0</v>
      </c>
      <c r="J695" s="10">
        <f t="shared" si="133"/>
        <v>2.7203756916887127</v>
      </c>
      <c r="K695" s="10">
        <f t="shared" si="134"/>
        <v>0.56181087687389786</v>
      </c>
      <c r="L695" s="10">
        <f t="shared" si="135"/>
        <v>48540.459761904778</v>
      </c>
      <c r="M695" s="10"/>
      <c r="N695">
        <f t="shared" si="138"/>
        <v>1000000</v>
      </c>
      <c r="O695">
        <f t="shared" si="139"/>
        <v>-48540.459761904778</v>
      </c>
      <c r="P695">
        <f t="shared" si="136"/>
        <v>0</v>
      </c>
      <c r="Q695">
        <f t="shared" si="140"/>
        <v>0</v>
      </c>
      <c r="S695">
        <f t="shared" si="141"/>
        <v>1000000</v>
      </c>
      <c r="T695">
        <f t="shared" si="137"/>
        <v>0</v>
      </c>
    </row>
    <row r="696" spans="1:20">
      <c r="A696" s="7">
        <v>37784</v>
      </c>
      <c r="B696" s="6">
        <v>0</v>
      </c>
      <c r="C696" s="8">
        <v>0</v>
      </c>
      <c r="D696" s="9">
        <v>2.6516203703703702</v>
      </c>
      <c r="E696" s="10">
        <v>1.0218671774691359</v>
      </c>
      <c r="F696" s="10">
        <f t="shared" si="130"/>
        <v>2.3594835325476993</v>
      </c>
      <c r="G696" s="10">
        <f t="shared" si="131"/>
        <v>2.6516203703703702</v>
      </c>
      <c r="H696" s="10">
        <f t="shared" si="142"/>
        <v>0</v>
      </c>
      <c r="I696" s="10">
        <f t="shared" si="132"/>
        <v>0</v>
      </c>
      <c r="J696" s="10">
        <f t="shared" si="133"/>
        <v>2.7203756916887127</v>
      </c>
      <c r="K696" s="10">
        <f t="shared" si="134"/>
        <v>6.8755321318342499E-2</v>
      </c>
      <c r="L696" s="10">
        <f t="shared" si="135"/>
        <v>5940.4597619047918</v>
      </c>
      <c r="M696" s="10"/>
      <c r="N696">
        <f t="shared" si="138"/>
        <v>951459.54023809521</v>
      </c>
      <c r="O696">
        <f t="shared" si="139"/>
        <v>-5940.4597619047918</v>
      </c>
      <c r="P696">
        <f t="shared" si="136"/>
        <v>0</v>
      </c>
      <c r="Q696">
        <f t="shared" si="140"/>
        <v>0</v>
      </c>
      <c r="S696">
        <f t="shared" si="141"/>
        <v>951459.54023809521</v>
      </c>
      <c r="T696">
        <f t="shared" si="137"/>
        <v>0</v>
      </c>
    </row>
    <row r="697" spans="1:20">
      <c r="A697" s="7">
        <v>37785</v>
      </c>
      <c r="B697" s="6">
        <v>0</v>
      </c>
      <c r="C697" s="8">
        <v>0</v>
      </c>
      <c r="D697" s="9">
        <v>2.125</v>
      </c>
      <c r="E697" s="10">
        <v>1.0218671774691359</v>
      </c>
      <c r="F697" s="10">
        <f t="shared" si="130"/>
        <v>2.3594835325476993</v>
      </c>
      <c r="G697" s="10">
        <f t="shared" si="131"/>
        <v>2.125</v>
      </c>
      <c r="H697" s="10">
        <f t="shared" si="142"/>
        <v>0</v>
      </c>
      <c r="I697" s="10">
        <f t="shared" si="132"/>
        <v>0</v>
      </c>
      <c r="J697" s="10">
        <f t="shared" si="133"/>
        <v>2.7203756916887127</v>
      </c>
      <c r="K697" s="10">
        <f t="shared" si="134"/>
        <v>0.59537569168871274</v>
      </c>
      <c r="L697" s="10">
        <f t="shared" si="135"/>
        <v>51440.459761904778</v>
      </c>
      <c r="M697" s="10"/>
      <c r="N697">
        <f t="shared" si="138"/>
        <v>945519.08047619043</v>
      </c>
      <c r="O697">
        <f t="shared" si="139"/>
        <v>-51440.459761904778</v>
      </c>
      <c r="P697">
        <f t="shared" si="136"/>
        <v>0</v>
      </c>
      <c r="Q697">
        <f t="shared" si="140"/>
        <v>0</v>
      </c>
      <c r="S697">
        <f t="shared" si="141"/>
        <v>945519.08047619043</v>
      </c>
      <c r="T697">
        <f t="shared" si="137"/>
        <v>0</v>
      </c>
    </row>
    <row r="698" spans="1:20">
      <c r="A698" s="7">
        <v>37786</v>
      </c>
      <c r="B698" s="6">
        <v>0</v>
      </c>
      <c r="C698" s="8">
        <v>0</v>
      </c>
      <c r="D698" s="9">
        <v>1.5069444444444444</v>
      </c>
      <c r="E698" s="10">
        <v>1.0218671774691359</v>
      </c>
      <c r="F698" s="10">
        <f t="shared" si="130"/>
        <v>2.3594835325476993</v>
      </c>
      <c r="G698" s="10">
        <f t="shared" si="131"/>
        <v>1.5069444444444444</v>
      </c>
      <c r="H698" s="10">
        <f t="shared" si="142"/>
        <v>0</v>
      </c>
      <c r="I698" s="10">
        <f t="shared" si="132"/>
        <v>0</v>
      </c>
      <c r="J698" s="10">
        <f t="shared" si="133"/>
        <v>2.7203756916887127</v>
      </c>
      <c r="K698" s="10">
        <f t="shared" si="134"/>
        <v>1.2134312472442683</v>
      </c>
      <c r="L698" s="10">
        <f t="shared" si="135"/>
        <v>104840.45976190479</v>
      </c>
      <c r="M698" s="10"/>
      <c r="N698">
        <f t="shared" si="138"/>
        <v>894078.62071428564</v>
      </c>
      <c r="O698">
        <f t="shared" si="139"/>
        <v>-104840.45976190479</v>
      </c>
      <c r="P698">
        <f t="shared" si="136"/>
        <v>0</v>
      </c>
      <c r="Q698">
        <f t="shared" si="140"/>
        <v>0</v>
      </c>
      <c r="S698">
        <f t="shared" si="141"/>
        <v>894078.62071428564</v>
      </c>
      <c r="T698">
        <f t="shared" si="137"/>
        <v>0</v>
      </c>
    </row>
    <row r="699" spans="1:20">
      <c r="A699" s="7">
        <v>37787</v>
      </c>
      <c r="B699" s="6">
        <v>0</v>
      </c>
      <c r="C699" s="8">
        <v>0</v>
      </c>
      <c r="D699" s="9">
        <v>0.105</v>
      </c>
      <c r="E699" s="10">
        <v>1.0218671774691359</v>
      </c>
      <c r="F699" s="10">
        <f t="shared" si="130"/>
        <v>2.3594835325476993</v>
      </c>
      <c r="G699" s="10">
        <f t="shared" si="131"/>
        <v>0.105</v>
      </c>
      <c r="H699" s="10">
        <f t="shared" si="142"/>
        <v>0</v>
      </c>
      <c r="I699" s="10">
        <f t="shared" si="132"/>
        <v>0</v>
      </c>
      <c r="J699" s="10">
        <f t="shared" si="133"/>
        <v>2.7203756916887127</v>
      </c>
      <c r="K699" s="10">
        <f t="shared" si="134"/>
        <v>2.6153756916887128</v>
      </c>
      <c r="L699" s="10">
        <f t="shared" si="135"/>
        <v>225968.45976190479</v>
      </c>
      <c r="M699" s="10"/>
      <c r="N699">
        <f t="shared" si="138"/>
        <v>789238.16095238086</v>
      </c>
      <c r="O699">
        <f t="shared" si="139"/>
        <v>-225968.45976190479</v>
      </c>
      <c r="P699">
        <f t="shared" si="136"/>
        <v>0</v>
      </c>
      <c r="Q699">
        <f t="shared" si="140"/>
        <v>0</v>
      </c>
      <c r="S699">
        <f t="shared" si="141"/>
        <v>789238.16095238086</v>
      </c>
      <c r="T699">
        <f t="shared" si="137"/>
        <v>0</v>
      </c>
    </row>
    <row r="700" spans="1:20">
      <c r="A700" s="7">
        <v>37788</v>
      </c>
      <c r="B700" s="6">
        <v>3</v>
      </c>
      <c r="C700" s="8">
        <v>0</v>
      </c>
      <c r="D700" s="9">
        <v>0.105</v>
      </c>
      <c r="E700" s="10">
        <v>1.0218671774691359</v>
      </c>
      <c r="F700" s="10">
        <f t="shared" si="130"/>
        <v>2.3594835325476993</v>
      </c>
      <c r="G700" s="10">
        <f t="shared" si="131"/>
        <v>0.105</v>
      </c>
      <c r="H700" s="10">
        <f t="shared" si="142"/>
        <v>0.75</v>
      </c>
      <c r="I700" s="10">
        <f t="shared" si="132"/>
        <v>0</v>
      </c>
      <c r="J700" s="10">
        <f t="shared" si="133"/>
        <v>2.7203756916887127</v>
      </c>
      <c r="K700" s="10">
        <f t="shared" si="134"/>
        <v>2.6153756916887128</v>
      </c>
      <c r="L700" s="10">
        <f t="shared" si="135"/>
        <v>225968.45976190479</v>
      </c>
      <c r="M700" s="10"/>
      <c r="N700">
        <f t="shared" si="138"/>
        <v>563269.70119047607</v>
      </c>
      <c r="O700">
        <f t="shared" si="139"/>
        <v>-225968.45976190479</v>
      </c>
      <c r="P700">
        <f t="shared" si="136"/>
        <v>0</v>
      </c>
      <c r="Q700">
        <f t="shared" si="140"/>
        <v>0</v>
      </c>
      <c r="S700">
        <f t="shared" si="141"/>
        <v>563269.70119047607</v>
      </c>
      <c r="T700">
        <f t="shared" si="137"/>
        <v>0</v>
      </c>
    </row>
    <row r="701" spans="1:20">
      <c r="A701" s="7">
        <v>37789</v>
      </c>
      <c r="B701" s="6">
        <v>12</v>
      </c>
      <c r="C701" s="8">
        <v>5.6607388330229549</v>
      </c>
      <c r="D701" s="9">
        <v>1.8004166666666668</v>
      </c>
      <c r="E701" s="10">
        <v>1.0218671774691359</v>
      </c>
      <c r="F701" s="10">
        <f t="shared" si="130"/>
        <v>2.3594835325476993</v>
      </c>
      <c r="G701" s="10">
        <f t="shared" si="131"/>
        <v>1.8004166666666668</v>
      </c>
      <c r="H701" s="10">
        <f t="shared" si="142"/>
        <v>3.75</v>
      </c>
      <c r="I701" s="10">
        <f t="shared" si="132"/>
        <v>12</v>
      </c>
      <c r="J701" s="10">
        <f t="shared" si="133"/>
        <v>0</v>
      </c>
      <c r="K701" s="10">
        <f t="shared" si="134"/>
        <v>0</v>
      </c>
      <c r="L701" s="10">
        <f t="shared" si="135"/>
        <v>0</v>
      </c>
      <c r="M701" s="10"/>
      <c r="N701">
        <f t="shared" si="138"/>
        <v>337301.24142857129</v>
      </c>
      <c r="O701">
        <f t="shared" si="139"/>
        <v>155556</v>
      </c>
      <c r="P701">
        <f t="shared" si="136"/>
        <v>3492000</v>
      </c>
      <c r="Q701">
        <f t="shared" si="140"/>
        <v>0</v>
      </c>
      <c r="S701">
        <f t="shared" si="141"/>
        <v>337301.24142857129</v>
      </c>
      <c r="T701">
        <f t="shared" si="137"/>
        <v>0</v>
      </c>
    </row>
    <row r="702" spans="1:20">
      <c r="A702" s="7">
        <v>37790</v>
      </c>
      <c r="B702" s="6">
        <v>3</v>
      </c>
      <c r="C702" s="8">
        <v>1.5565950543969793</v>
      </c>
      <c r="D702" s="9">
        <v>1.5740740740740742</v>
      </c>
      <c r="E702" s="10">
        <v>1.0218671774691359</v>
      </c>
      <c r="F702" s="10">
        <f t="shared" si="130"/>
        <v>2.3594835325476993</v>
      </c>
      <c r="G702" s="10">
        <f t="shared" si="131"/>
        <v>1.5740740740740742</v>
      </c>
      <c r="H702" s="10">
        <f t="shared" si="142"/>
        <v>4.5</v>
      </c>
      <c r="I702" s="10">
        <f t="shared" si="132"/>
        <v>3</v>
      </c>
      <c r="J702" s="10">
        <f t="shared" si="133"/>
        <v>0</v>
      </c>
      <c r="K702" s="10">
        <f t="shared" si="134"/>
        <v>0</v>
      </c>
      <c r="L702" s="10">
        <f t="shared" si="135"/>
        <v>0</v>
      </c>
      <c r="M702" s="10"/>
      <c r="N702">
        <f t="shared" si="138"/>
        <v>1000000</v>
      </c>
      <c r="O702">
        <f t="shared" si="139"/>
        <v>136000</v>
      </c>
      <c r="P702">
        <f t="shared" si="136"/>
        <v>873000</v>
      </c>
      <c r="Q702">
        <f t="shared" si="140"/>
        <v>0</v>
      </c>
      <c r="S702">
        <f t="shared" si="141"/>
        <v>1000000</v>
      </c>
      <c r="T702">
        <f t="shared" si="137"/>
        <v>0</v>
      </c>
    </row>
    <row r="703" spans="1:20">
      <c r="A703" s="7">
        <v>37791</v>
      </c>
      <c r="B703" s="6">
        <v>0</v>
      </c>
      <c r="C703" s="8">
        <v>0</v>
      </c>
      <c r="D703" s="9">
        <v>2.75</v>
      </c>
      <c r="E703" s="10">
        <v>1.0218671774691359</v>
      </c>
      <c r="F703" s="10">
        <f t="shared" si="130"/>
        <v>2.3594835325476993</v>
      </c>
      <c r="G703" s="10">
        <f t="shared" si="131"/>
        <v>2.75</v>
      </c>
      <c r="H703" s="10">
        <f t="shared" si="142"/>
        <v>4.5</v>
      </c>
      <c r="I703" s="10">
        <f t="shared" si="132"/>
        <v>0</v>
      </c>
      <c r="J703" s="10">
        <f t="shared" si="133"/>
        <v>2.7203756916887127</v>
      </c>
      <c r="K703" s="10">
        <f t="shared" si="134"/>
        <v>0</v>
      </c>
      <c r="L703" s="10">
        <f t="shared" si="135"/>
        <v>0</v>
      </c>
      <c r="M703" s="10"/>
      <c r="N703">
        <f t="shared" si="138"/>
        <v>1000000</v>
      </c>
      <c r="O703">
        <f t="shared" si="139"/>
        <v>2559.5402380952196</v>
      </c>
      <c r="P703">
        <f t="shared" si="136"/>
        <v>0</v>
      </c>
      <c r="Q703">
        <f t="shared" si="140"/>
        <v>0</v>
      </c>
      <c r="S703">
        <f t="shared" si="141"/>
        <v>1000000</v>
      </c>
      <c r="T703">
        <f t="shared" si="137"/>
        <v>0</v>
      </c>
    </row>
    <row r="704" spans="1:20">
      <c r="A704" s="7">
        <v>37792</v>
      </c>
      <c r="B704" s="6">
        <v>0</v>
      </c>
      <c r="C704" s="8">
        <v>0</v>
      </c>
      <c r="D704" s="9">
        <v>1.4236111111111112</v>
      </c>
      <c r="E704" s="10">
        <v>1.0218671774691359</v>
      </c>
      <c r="F704" s="10">
        <f t="shared" si="130"/>
        <v>2.3594835325476993</v>
      </c>
      <c r="G704" s="10">
        <f t="shared" si="131"/>
        <v>1.4236111111111112</v>
      </c>
      <c r="H704" s="10">
        <f t="shared" si="142"/>
        <v>3.75</v>
      </c>
      <c r="I704" s="10">
        <f t="shared" si="132"/>
        <v>0</v>
      </c>
      <c r="J704" s="10">
        <f t="shared" si="133"/>
        <v>2.7203756916887127</v>
      </c>
      <c r="K704" s="10">
        <f t="shared" si="134"/>
        <v>1.2967645805776016</v>
      </c>
      <c r="L704" s="10">
        <f t="shared" si="135"/>
        <v>112040.45976190477</v>
      </c>
      <c r="M704" s="10"/>
      <c r="N704">
        <f t="shared" si="138"/>
        <v>1000000</v>
      </c>
      <c r="O704">
        <f t="shared" si="139"/>
        <v>-112040.45976190477</v>
      </c>
      <c r="P704">
        <f t="shared" si="136"/>
        <v>0</v>
      </c>
      <c r="Q704">
        <f t="shared" si="140"/>
        <v>0</v>
      </c>
      <c r="S704">
        <f t="shared" si="141"/>
        <v>1000000</v>
      </c>
      <c r="T704">
        <f t="shared" si="137"/>
        <v>0</v>
      </c>
    </row>
    <row r="705" spans="1:20">
      <c r="A705" s="7">
        <v>37793</v>
      </c>
      <c r="B705" s="6">
        <v>0</v>
      </c>
      <c r="C705" s="8">
        <v>0</v>
      </c>
      <c r="D705" s="9">
        <v>3.019675925925926</v>
      </c>
      <c r="E705" s="10">
        <v>1.0218671774691359</v>
      </c>
      <c r="F705" s="10">
        <f t="shared" si="130"/>
        <v>2.3594835325476993</v>
      </c>
      <c r="G705" s="10">
        <f t="shared" si="131"/>
        <v>3.019675925925926</v>
      </c>
      <c r="H705" s="10">
        <f t="shared" si="142"/>
        <v>0.75</v>
      </c>
      <c r="I705" s="10">
        <f t="shared" si="132"/>
        <v>0</v>
      </c>
      <c r="J705" s="10">
        <f t="shared" si="133"/>
        <v>2.7203756916887127</v>
      </c>
      <c r="K705" s="10">
        <f t="shared" si="134"/>
        <v>0</v>
      </c>
      <c r="L705" s="10">
        <f t="shared" si="135"/>
        <v>0</v>
      </c>
      <c r="M705" s="10"/>
      <c r="N705">
        <f t="shared" si="138"/>
        <v>887959.54023809521</v>
      </c>
      <c r="O705">
        <f t="shared" si="139"/>
        <v>25859.540238095229</v>
      </c>
      <c r="P705">
        <f t="shared" si="136"/>
        <v>0</v>
      </c>
      <c r="Q705">
        <f t="shared" si="140"/>
        <v>0</v>
      </c>
      <c r="S705">
        <f t="shared" si="141"/>
        <v>887959.54023809521</v>
      </c>
      <c r="T705">
        <f t="shared" si="137"/>
        <v>0</v>
      </c>
    </row>
    <row r="706" spans="1:20">
      <c r="A706" s="7">
        <v>37794</v>
      </c>
      <c r="B706" s="6">
        <v>0</v>
      </c>
      <c r="C706" s="8">
        <v>0</v>
      </c>
      <c r="D706" s="9">
        <v>3.019675925925926</v>
      </c>
      <c r="E706" s="10">
        <v>1.0218671774691359</v>
      </c>
      <c r="F706" s="10">
        <f t="shared" si="130"/>
        <v>2.3594835325476993</v>
      </c>
      <c r="G706" s="10">
        <f t="shared" si="131"/>
        <v>3.019675925925926</v>
      </c>
      <c r="H706" s="10">
        <f t="shared" si="142"/>
        <v>0</v>
      </c>
      <c r="I706" s="10">
        <f t="shared" si="132"/>
        <v>0</v>
      </c>
      <c r="J706" s="10">
        <f t="shared" si="133"/>
        <v>2.7203756916887127</v>
      </c>
      <c r="K706" s="10">
        <f t="shared" si="134"/>
        <v>0</v>
      </c>
      <c r="L706" s="10">
        <f t="shared" si="135"/>
        <v>0</v>
      </c>
      <c r="M706" s="10"/>
      <c r="N706">
        <f t="shared" si="138"/>
        <v>913819.08047619043</v>
      </c>
      <c r="O706">
        <f t="shared" si="139"/>
        <v>25859.540238095229</v>
      </c>
      <c r="P706">
        <f t="shared" si="136"/>
        <v>0</v>
      </c>
      <c r="Q706">
        <f t="shared" si="140"/>
        <v>0</v>
      </c>
      <c r="S706">
        <f t="shared" si="141"/>
        <v>887959.54023809521</v>
      </c>
      <c r="T706">
        <f t="shared" si="137"/>
        <v>0</v>
      </c>
    </row>
    <row r="707" spans="1:20">
      <c r="A707" s="7">
        <v>37795</v>
      </c>
      <c r="B707" s="6">
        <v>0</v>
      </c>
      <c r="C707" s="8">
        <v>0</v>
      </c>
      <c r="D707" s="9">
        <v>2.8078703703703702</v>
      </c>
      <c r="E707" s="10">
        <v>1.0218671774691359</v>
      </c>
      <c r="F707" s="10">
        <f t="shared" si="130"/>
        <v>2.3594835325476993</v>
      </c>
      <c r="G707" s="10">
        <f t="shared" si="131"/>
        <v>2.8078703703703702</v>
      </c>
      <c r="H707" s="10">
        <f t="shared" si="142"/>
        <v>0</v>
      </c>
      <c r="I707" s="10">
        <f t="shared" si="132"/>
        <v>0</v>
      </c>
      <c r="J707" s="10">
        <f t="shared" si="133"/>
        <v>2.7203756916887127</v>
      </c>
      <c r="K707" s="10">
        <f t="shared" si="134"/>
        <v>0</v>
      </c>
      <c r="L707" s="10">
        <f t="shared" si="135"/>
        <v>0</v>
      </c>
      <c r="M707" s="10"/>
      <c r="N707">
        <f t="shared" si="138"/>
        <v>939678.62071428564</v>
      </c>
      <c r="O707">
        <f t="shared" si="139"/>
        <v>7559.5402380952082</v>
      </c>
      <c r="P707">
        <f t="shared" si="136"/>
        <v>0</v>
      </c>
      <c r="Q707">
        <f t="shared" si="140"/>
        <v>0</v>
      </c>
      <c r="S707">
        <f t="shared" si="141"/>
        <v>887959.54023809521</v>
      </c>
      <c r="T707">
        <f t="shared" si="137"/>
        <v>0</v>
      </c>
    </row>
    <row r="708" spans="1:20">
      <c r="A708" s="7">
        <v>37796</v>
      </c>
      <c r="B708" s="6">
        <v>0</v>
      </c>
      <c r="C708" s="8">
        <v>0</v>
      </c>
      <c r="D708" s="9">
        <v>0</v>
      </c>
      <c r="E708" s="10">
        <v>1.0218671774691359</v>
      </c>
      <c r="F708" s="10">
        <f t="shared" si="130"/>
        <v>2.3594835325476993</v>
      </c>
      <c r="G708" s="10">
        <f t="shared" si="131"/>
        <v>0</v>
      </c>
      <c r="H708" s="10">
        <f t="shared" si="142"/>
        <v>0</v>
      </c>
      <c r="I708" s="10">
        <f t="shared" si="132"/>
        <v>0</v>
      </c>
      <c r="J708" s="10">
        <f t="shared" si="133"/>
        <v>2.7203756916887127</v>
      </c>
      <c r="K708" s="10">
        <f t="shared" si="134"/>
        <v>2.7203756916887127</v>
      </c>
      <c r="L708" s="10">
        <f t="shared" si="135"/>
        <v>235040.45976190479</v>
      </c>
      <c r="M708" s="10"/>
      <c r="N708">
        <f t="shared" si="138"/>
        <v>947238.16095238086</v>
      </c>
      <c r="O708">
        <f t="shared" si="139"/>
        <v>-235040.45976190479</v>
      </c>
      <c r="P708">
        <f t="shared" si="136"/>
        <v>0</v>
      </c>
      <c r="Q708">
        <f t="shared" si="140"/>
        <v>0</v>
      </c>
      <c r="S708">
        <f t="shared" si="141"/>
        <v>887959.54023809521</v>
      </c>
      <c r="T708">
        <f t="shared" si="137"/>
        <v>0</v>
      </c>
    </row>
    <row r="709" spans="1:20">
      <c r="A709" s="7">
        <v>37797</v>
      </c>
      <c r="B709" s="6">
        <v>0</v>
      </c>
      <c r="C709" s="8">
        <v>0</v>
      </c>
      <c r="D709" s="9">
        <v>0</v>
      </c>
      <c r="E709" s="10">
        <v>1.0218671774691359</v>
      </c>
      <c r="F709" s="10">
        <f t="shared" si="130"/>
        <v>2.3594835325476993</v>
      </c>
      <c r="G709" s="10">
        <f t="shared" si="131"/>
        <v>0</v>
      </c>
      <c r="H709" s="10">
        <f t="shared" si="142"/>
        <v>0</v>
      </c>
      <c r="I709" s="10">
        <f t="shared" si="132"/>
        <v>0</v>
      </c>
      <c r="J709" s="10">
        <f t="shared" si="133"/>
        <v>2.7203756916887127</v>
      </c>
      <c r="K709" s="10">
        <f t="shared" si="134"/>
        <v>2.7203756916887127</v>
      </c>
      <c r="L709" s="10">
        <f t="shared" si="135"/>
        <v>235040.45976190479</v>
      </c>
      <c r="M709" s="10"/>
      <c r="N709">
        <f t="shared" si="138"/>
        <v>712197.70119047607</v>
      </c>
      <c r="O709">
        <f t="shared" si="139"/>
        <v>-235040.45976190479</v>
      </c>
      <c r="P709">
        <f t="shared" si="136"/>
        <v>0</v>
      </c>
      <c r="Q709">
        <f t="shared" si="140"/>
        <v>0</v>
      </c>
      <c r="S709">
        <f t="shared" si="141"/>
        <v>652919.08047619043</v>
      </c>
      <c r="T709">
        <f t="shared" si="137"/>
        <v>0</v>
      </c>
    </row>
    <row r="710" spans="1:20">
      <c r="A710" s="7">
        <v>37798</v>
      </c>
      <c r="B710" s="6">
        <v>0</v>
      </c>
      <c r="C710" s="8">
        <v>0</v>
      </c>
      <c r="D710" s="9">
        <v>5.4409722222222223</v>
      </c>
      <c r="E710" s="10">
        <v>1.0218671774691359</v>
      </c>
      <c r="F710" s="10">
        <f t="shared" si="130"/>
        <v>2.3594835325476993</v>
      </c>
      <c r="G710" s="10">
        <f t="shared" si="131"/>
        <v>5.4409722222222223</v>
      </c>
      <c r="H710" s="10">
        <f t="shared" si="142"/>
        <v>0</v>
      </c>
      <c r="I710" s="10">
        <f t="shared" si="132"/>
        <v>0</v>
      </c>
      <c r="J710" s="10">
        <f t="shared" si="133"/>
        <v>2.7203756916887127</v>
      </c>
      <c r="K710" s="10">
        <f t="shared" si="134"/>
        <v>0</v>
      </c>
      <c r="L710" s="10">
        <f t="shared" si="135"/>
        <v>0</v>
      </c>
      <c r="M710" s="10"/>
      <c r="N710">
        <f t="shared" si="138"/>
        <v>477157.24142857129</v>
      </c>
      <c r="O710">
        <f t="shared" si="139"/>
        <v>235059.54023809521</v>
      </c>
      <c r="P710">
        <f t="shared" si="136"/>
        <v>0</v>
      </c>
      <c r="Q710">
        <f t="shared" si="140"/>
        <v>0</v>
      </c>
      <c r="S710">
        <f t="shared" si="141"/>
        <v>417878.62071428564</v>
      </c>
      <c r="T710">
        <f t="shared" si="137"/>
        <v>0</v>
      </c>
    </row>
    <row r="711" spans="1:20">
      <c r="A711" s="7">
        <v>37799</v>
      </c>
      <c r="B711" s="6">
        <v>2</v>
      </c>
      <c r="C711" s="8">
        <v>0</v>
      </c>
      <c r="D711" s="9">
        <v>0</v>
      </c>
      <c r="E711" s="10">
        <v>1.0218671774691359</v>
      </c>
      <c r="F711" s="10">
        <f t="shared" ref="F711:F774" si="143">+E711/0.55+160/96/1000*2600*10000/86400</f>
        <v>2.3594835325476993</v>
      </c>
      <c r="G711" s="10">
        <f t="shared" ref="G711:G774" si="144">IF(C711&lt;25,D711,0)</f>
        <v>0</v>
      </c>
      <c r="H711" s="10">
        <f t="shared" si="142"/>
        <v>0.5</v>
      </c>
      <c r="I711" s="10">
        <f t="shared" ref="I711:I774" si="145">IF(H711&gt;3,B711,0)</f>
        <v>0</v>
      </c>
      <c r="J711" s="10">
        <f t="shared" ref="J711:J774" si="146">IF(((E711-I711)+(160/96/1000*2600*10000/86400))/0.56&lt;0,0,((E711-I711)+(160/96/1000*2600*10000/86400))/0.56)</f>
        <v>2.7203756916887127</v>
      </c>
      <c r="K711" s="10">
        <f t="shared" ref="K711:K774" si="147">IF(G711-J711&lt;0,+J711-G711,0)</f>
        <v>2.7203756916887127</v>
      </c>
      <c r="L711" s="10">
        <f t="shared" ref="L711:L774" si="148">+K711*86400</f>
        <v>235040.45976190479</v>
      </c>
      <c r="M711" s="10"/>
      <c r="N711">
        <f t="shared" si="138"/>
        <v>712216.7816666665</v>
      </c>
      <c r="O711">
        <f t="shared" si="139"/>
        <v>-235040.45976190479</v>
      </c>
      <c r="P711">
        <f t="shared" ref="P711:P774" si="149">+I711/1000*970000000*0.3</f>
        <v>0</v>
      </c>
      <c r="Q711">
        <f t="shared" si="140"/>
        <v>0</v>
      </c>
      <c r="S711">
        <f t="shared" si="141"/>
        <v>417878.62071428564</v>
      </c>
      <c r="T711">
        <f t="shared" ref="T711:T774" si="150">IF(S711=0,L711,0)</f>
        <v>0</v>
      </c>
    </row>
    <row r="712" spans="1:20">
      <c r="A712" s="7">
        <v>37800</v>
      </c>
      <c r="B712" s="6">
        <v>3</v>
      </c>
      <c r="C712" s="8">
        <v>0</v>
      </c>
      <c r="D712" s="9">
        <v>0.105</v>
      </c>
      <c r="E712" s="10">
        <v>1.0218671774691359</v>
      </c>
      <c r="F712" s="10">
        <f t="shared" si="143"/>
        <v>2.3594835325476993</v>
      </c>
      <c r="G712" s="10">
        <f t="shared" si="144"/>
        <v>0.105</v>
      </c>
      <c r="H712" s="10">
        <f t="shared" si="142"/>
        <v>1.25</v>
      </c>
      <c r="I712" s="10">
        <f t="shared" si="145"/>
        <v>0</v>
      </c>
      <c r="J712" s="10">
        <f t="shared" si="146"/>
        <v>2.7203756916887127</v>
      </c>
      <c r="K712" s="10">
        <f t="shared" si="147"/>
        <v>2.6153756916887128</v>
      </c>
      <c r="L712" s="10">
        <f t="shared" si="148"/>
        <v>225968.45976190479</v>
      </c>
      <c r="M712" s="10"/>
      <c r="N712">
        <f t="shared" ref="N712:N775" si="151">IF(N711+O711+P711&lt;1000000,IF(N711+O711+P711&lt;0,0,N711+O711+P711),1000000)</f>
        <v>477176.32190476172</v>
      </c>
      <c r="O712">
        <f t="shared" ref="O712:O775" si="152">+(G712-J712)*86400</f>
        <v>-225968.45976190479</v>
      </c>
      <c r="P712">
        <f t="shared" si="149"/>
        <v>0</v>
      </c>
      <c r="Q712">
        <f t="shared" ref="Q712:Q775" si="153">IF(N712=0,L712,0)</f>
        <v>0</v>
      </c>
      <c r="S712">
        <f t="shared" ref="S712:S775" si="154">IF(S711-L711+P711&lt;1000000,IF(S711-L711+P711&lt;0,0,S711-L711+P711),1000000)</f>
        <v>182838.16095238086</v>
      </c>
      <c r="T712">
        <f t="shared" si="150"/>
        <v>0</v>
      </c>
    </row>
    <row r="713" spans="1:20">
      <c r="A713" s="7">
        <v>37801</v>
      </c>
      <c r="B713" s="6">
        <v>3</v>
      </c>
      <c r="C713" s="8">
        <v>0</v>
      </c>
      <c r="D713" s="9">
        <v>2.2592592592592591</v>
      </c>
      <c r="E713" s="10">
        <v>1.0218671774691359</v>
      </c>
      <c r="F713" s="10">
        <f t="shared" si="143"/>
        <v>2.3594835325476993</v>
      </c>
      <c r="G713" s="10">
        <f t="shared" si="144"/>
        <v>2.2592592592592591</v>
      </c>
      <c r="H713" s="10">
        <f t="shared" si="142"/>
        <v>2</v>
      </c>
      <c r="I713" s="10">
        <f t="shared" si="145"/>
        <v>0</v>
      </c>
      <c r="J713" s="10">
        <f t="shared" si="146"/>
        <v>2.7203756916887127</v>
      </c>
      <c r="K713" s="10">
        <f t="shared" si="147"/>
        <v>0.46111643242945366</v>
      </c>
      <c r="L713" s="10">
        <f t="shared" si="148"/>
        <v>39840.459761904793</v>
      </c>
      <c r="M713" s="10"/>
      <c r="N713">
        <f t="shared" si="151"/>
        <v>251207.86214285693</v>
      </c>
      <c r="O713">
        <f t="shared" si="152"/>
        <v>-39840.459761904793</v>
      </c>
      <c r="P713">
        <f t="shared" si="149"/>
        <v>0</v>
      </c>
      <c r="Q713">
        <f t="shared" si="153"/>
        <v>0</v>
      </c>
      <c r="S713">
        <f t="shared" si="154"/>
        <v>0</v>
      </c>
      <c r="T713">
        <f t="shared" si="150"/>
        <v>39840.459761904793</v>
      </c>
    </row>
    <row r="714" spans="1:20">
      <c r="A714" s="7">
        <v>37802</v>
      </c>
      <c r="B714" s="6">
        <v>0</v>
      </c>
      <c r="C714" s="8">
        <v>0</v>
      </c>
      <c r="D714" s="9">
        <v>2.3055555555555554</v>
      </c>
      <c r="E714" s="10">
        <v>1.0218671774691359</v>
      </c>
      <c r="F714" s="10">
        <f t="shared" si="143"/>
        <v>2.3594835325476993</v>
      </c>
      <c r="G714" s="10">
        <f t="shared" si="144"/>
        <v>2.3055555555555554</v>
      </c>
      <c r="H714" s="10">
        <f t="shared" ref="H714:H777" si="155">AVERAGE(B711:B714)</f>
        <v>2</v>
      </c>
      <c r="I714" s="10">
        <f t="shared" si="145"/>
        <v>0</v>
      </c>
      <c r="J714" s="10">
        <f t="shared" si="146"/>
        <v>2.7203756916887127</v>
      </c>
      <c r="K714" s="10">
        <f t="shared" si="147"/>
        <v>0.41482013613315738</v>
      </c>
      <c r="L714" s="10">
        <f t="shared" si="148"/>
        <v>35840.4597619048</v>
      </c>
      <c r="M714" s="10"/>
      <c r="N714">
        <f t="shared" si="151"/>
        <v>211367.40238095215</v>
      </c>
      <c r="O714">
        <f t="shared" si="152"/>
        <v>-35840.4597619048</v>
      </c>
      <c r="P714">
        <f t="shared" si="149"/>
        <v>0</v>
      </c>
      <c r="Q714">
        <f t="shared" si="153"/>
        <v>0</v>
      </c>
      <c r="S714">
        <f t="shared" si="154"/>
        <v>0</v>
      </c>
      <c r="T714">
        <f t="shared" si="150"/>
        <v>35840.4597619048</v>
      </c>
    </row>
    <row r="715" spans="1:20">
      <c r="A715" s="7">
        <v>37803</v>
      </c>
      <c r="B715" s="6">
        <v>0</v>
      </c>
      <c r="C715" s="8">
        <v>0</v>
      </c>
      <c r="D715" s="9">
        <v>2.4236111111111112</v>
      </c>
      <c r="E715" s="10">
        <v>1.3844652081839903</v>
      </c>
      <c r="F715" s="10">
        <f t="shared" si="143"/>
        <v>3.0187526793019797</v>
      </c>
      <c r="G715" s="10">
        <f t="shared" si="144"/>
        <v>2.4236111111111112</v>
      </c>
      <c r="H715" s="10">
        <f t="shared" si="155"/>
        <v>1.5</v>
      </c>
      <c r="I715" s="10">
        <f t="shared" si="145"/>
        <v>0</v>
      </c>
      <c r="J715" s="10">
        <f t="shared" si="146"/>
        <v>3.3678721751080953</v>
      </c>
      <c r="K715" s="10">
        <f t="shared" si="147"/>
        <v>0.94426106399698417</v>
      </c>
      <c r="L715" s="10">
        <f t="shared" si="148"/>
        <v>81584.155929339438</v>
      </c>
      <c r="M715" s="10"/>
      <c r="N715">
        <f t="shared" si="151"/>
        <v>175526.94261904736</v>
      </c>
      <c r="O715">
        <f t="shared" si="152"/>
        <v>-81584.155929339438</v>
      </c>
      <c r="P715">
        <f t="shared" si="149"/>
        <v>0</v>
      </c>
      <c r="Q715">
        <f t="shared" si="153"/>
        <v>0</v>
      </c>
      <c r="S715">
        <f t="shared" si="154"/>
        <v>0</v>
      </c>
      <c r="T715">
        <f t="shared" si="150"/>
        <v>81584.155929339438</v>
      </c>
    </row>
    <row r="716" spans="1:20">
      <c r="A716" s="7">
        <v>37804</v>
      </c>
      <c r="B716" s="6">
        <v>0</v>
      </c>
      <c r="C716" s="8">
        <v>0</v>
      </c>
      <c r="D716" s="9">
        <v>0.105</v>
      </c>
      <c r="E716" s="10">
        <v>1.3844652081839903</v>
      </c>
      <c r="F716" s="10">
        <f t="shared" si="143"/>
        <v>3.0187526793019797</v>
      </c>
      <c r="G716" s="10">
        <f t="shared" si="144"/>
        <v>0.105</v>
      </c>
      <c r="H716" s="10">
        <f t="shared" si="155"/>
        <v>0.75</v>
      </c>
      <c r="I716" s="10">
        <f t="shared" si="145"/>
        <v>0</v>
      </c>
      <c r="J716" s="10">
        <f t="shared" si="146"/>
        <v>3.3678721751080953</v>
      </c>
      <c r="K716" s="10">
        <f t="shared" si="147"/>
        <v>3.2628721751080954</v>
      </c>
      <c r="L716" s="10">
        <f t="shared" si="148"/>
        <v>281912.15592933941</v>
      </c>
      <c r="M716" s="10"/>
      <c r="N716">
        <f t="shared" si="151"/>
        <v>93942.786689707922</v>
      </c>
      <c r="O716">
        <f t="shared" si="152"/>
        <v>-281912.15592933941</v>
      </c>
      <c r="P716">
        <f t="shared" si="149"/>
        <v>0</v>
      </c>
      <c r="Q716">
        <f t="shared" si="153"/>
        <v>0</v>
      </c>
      <c r="S716">
        <f t="shared" si="154"/>
        <v>0</v>
      </c>
      <c r="T716">
        <f t="shared" si="150"/>
        <v>281912.15592933941</v>
      </c>
    </row>
    <row r="717" spans="1:20">
      <c r="A717" s="7">
        <v>37805</v>
      </c>
      <c r="B717" s="6">
        <v>0</v>
      </c>
      <c r="C717" s="8">
        <v>0</v>
      </c>
      <c r="D717" s="9">
        <v>0.105</v>
      </c>
      <c r="E717" s="10">
        <v>1.3844652081839903</v>
      </c>
      <c r="F717" s="10">
        <f t="shared" si="143"/>
        <v>3.0187526793019797</v>
      </c>
      <c r="G717" s="10">
        <f t="shared" si="144"/>
        <v>0.105</v>
      </c>
      <c r="H717" s="10">
        <f t="shared" si="155"/>
        <v>0</v>
      </c>
      <c r="I717" s="10">
        <f t="shared" si="145"/>
        <v>0</v>
      </c>
      <c r="J717" s="10">
        <f t="shared" si="146"/>
        <v>3.3678721751080953</v>
      </c>
      <c r="K717" s="10">
        <f t="shared" si="147"/>
        <v>3.2628721751080954</v>
      </c>
      <c r="L717" s="10">
        <f t="shared" si="148"/>
        <v>281912.15592933941</v>
      </c>
      <c r="M717" s="10"/>
      <c r="N717">
        <f t="shared" si="151"/>
        <v>0</v>
      </c>
      <c r="O717">
        <f t="shared" si="152"/>
        <v>-281912.15592933941</v>
      </c>
      <c r="P717">
        <f t="shared" si="149"/>
        <v>0</v>
      </c>
      <c r="Q717">
        <f t="shared" si="153"/>
        <v>281912.15592933941</v>
      </c>
      <c r="S717">
        <f t="shared" si="154"/>
        <v>0</v>
      </c>
      <c r="T717">
        <f t="shared" si="150"/>
        <v>281912.15592933941</v>
      </c>
    </row>
    <row r="718" spans="1:20">
      <c r="A718" s="7">
        <v>37806</v>
      </c>
      <c r="B718" s="6">
        <v>4</v>
      </c>
      <c r="C718" s="8">
        <v>0</v>
      </c>
      <c r="D718" s="9">
        <v>0.105</v>
      </c>
      <c r="E718" s="10">
        <v>1.3844652081839903</v>
      </c>
      <c r="F718" s="10">
        <f t="shared" si="143"/>
        <v>3.0187526793019797</v>
      </c>
      <c r="G718" s="10">
        <f t="shared" si="144"/>
        <v>0.105</v>
      </c>
      <c r="H718" s="10">
        <f t="shared" si="155"/>
        <v>1</v>
      </c>
      <c r="I718" s="10">
        <f t="shared" si="145"/>
        <v>0</v>
      </c>
      <c r="J718" s="10">
        <f t="shared" si="146"/>
        <v>3.3678721751080953</v>
      </c>
      <c r="K718" s="10">
        <f t="shared" si="147"/>
        <v>3.2628721751080954</v>
      </c>
      <c r="L718" s="10">
        <f t="shared" si="148"/>
        <v>281912.15592933941</v>
      </c>
      <c r="M718" s="10"/>
      <c r="N718">
        <f t="shared" si="151"/>
        <v>0</v>
      </c>
      <c r="O718">
        <f t="shared" si="152"/>
        <v>-281912.15592933941</v>
      </c>
      <c r="P718">
        <f t="shared" si="149"/>
        <v>0</v>
      </c>
      <c r="Q718">
        <f t="shared" si="153"/>
        <v>281912.15592933941</v>
      </c>
      <c r="S718">
        <f t="shared" si="154"/>
        <v>0</v>
      </c>
      <c r="T718">
        <f t="shared" si="150"/>
        <v>281912.15592933941</v>
      </c>
    </row>
    <row r="719" spans="1:20">
      <c r="A719" s="7">
        <v>37807</v>
      </c>
      <c r="B719" s="6">
        <v>0</v>
      </c>
      <c r="C719" s="8">
        <v>0</v>
      </c>
      <c r="D719" s="9">
        <v>0.105</v>
      </c>
      <c r="E719" s="10">
        <v>1.3844652081839903</v>
      </c>
      <c r="F719" s="10">
        <f t="shared" si="143"/>
        <v>3.0187526793019797</v>
      </c>
      <c r="G719" s="10">
        <f t="shared" si="144"/>
        <v>0.105</v>
      </c>
      <c r="H719" s="10">
        <f t="shared" si="155"/>
        <v>1</v>
      </c>
      <c r="I719" s="10">
        <f t="shared" si="145"/>
        <v>0</v>
      </c>
      <c r="J719" s="10">
        <f t="shared" si="146"/>
        <v>3.3678721751080953</v>
      </c>
      <c r="K719" s="10">
        <f t="shared" si="147"/>
        <v>3.2628721751080954</v>
      </c>
      <c r="L719" s="10">
        <f t="shared" si="148"/>
        <v>281912.15592933941</v>
      </c>
      <c r="M719" s="10"/>
      <c r="N719">
        <f t="shared" si="151"/>
        <v>0</v>
      </c>
      <c r="O719">
        <f t="shared" si="152"/>
        <v>-281912.15592933941</v>
      </c>
      <c r="P719">
        <f t="shared" si="149"/>
        <v>0</v>
      </c>
      <c r="Q719">
        <f t="shared" si="153"/>
        <v>281912.15592933941</v>
      </c>
      <c r="S719">
        <f t="shared" si="154"/>
        <v>0</v>
      </c>
      <c r="T719">
        <f t="shared" si="150"/>
        <v>281912.15592933941</v>
      </c>
    </row>
    <row r="720" spans="1:20">
      <c r="A720" s="7">
        <v>37808</v>
      </c>
      <c r="B720" s="6">
        <v>5</v>
      </c>
      <c r="C720" s="8">
        <v>0</v>
      </c>
      <c r="D720" s="9">
        <v>3.2316203703703703</v>
      </c>
      <c r="E720" s="10">
        <v>1.3844652081839903</v>
      </c>
      <c r="F720" s="10">
        <f t="shared" si="143"/>
        <v>3.0187526793019797</v>
      </c>
      <c r="G720" s="10">
        <f t="shared" si="144"/>
        <v>3.2316203703703703</v>
      </c>
      <c r="H720" s="10">
        <f t="shared" si="155"/>
        <v>2.25</v>
      </c>
      <c r="I720" s="10">
        <f t="shared" si="145"/>
        <v>0</v>
      </c>
      <c r="J720" s="10">
        <f t="shared" si="146"/>
        <v>3.3678721751080953</v>
      </c>
      <c r="K720" s="10">
        <f t="shared" si="147"/>
        <v>0.13625180473772502</v>
      </c>
      <c r="L720" s="10">
        <f t="shared" si="148"/>
        <v>11772.155929339442</v>
      </c>
      <c r="M720" s="10"/>
      <c r="N720">
        <f t="shared" si="151"/>
        <v>0</v>
      </c>
      <c r="O720">
        <f t="shared" si="152"/>
        <v>-11772.155929339442</v>
      </c>
      <c r="P720">
        <f t="shared" si="149"/>
        <v>0</v>
      </c>
      <c r="Q720">
        <f t="shared" si="153"/>
        <v>11772.155929339442</v>
      </c>
      <c r="S720">
        <f t="shared" si="154"/>
        <v>0</v>
      </c>
      <c r="T720">
        <f t="shared" si="150"/>
        <v>11772.155929339442</v>
      </c>
    </row>
    <row r="721" spans="1:20">
      <c r="A721" s="7">
        <v>37809</v>
      </c>
      <c r="B721" s="6">
        <v>0</v>
      </c>
      <c r="C721" s="8">
        <v>0</v>
      </c>
      <c r="D721" s="9">
        <v>2.6875</v>
      </c>
      <c r="E721" s="10">
        <v>1.3844652081839903</v>
      </c>
      <c r="F721" s="10">
        <f t="shared" si="143"/>
        <v>3.0187526793019797</v>
      </c>
      <c r="G721" s="10">
        <f t="shared" si="144"/>
        <v>2.6875</v>
      </c>
      <c r="H721" s="10">
        <f t="shared" si="155"/>
        <v>2.25</v>
      </c>
      <c r="I721" s="10">
        <f t="shared" si="145"/>
        <v>0</v>
      </c>
      <c r="J721" s="10">
        <f t="shared" si="146"/>
        <v>3.3678721751080953</v>
      </c>
      <c r="K721" s="10">
        <f t="shared" si="147"/>
        <v>0.68037217510809533</v>
      </c>
      <c r="L721" s="10">
        <f t="shared" si="148"/>
        <v>58784.155929339438</v>
      </c>
      <c r="M721" s="10"/>
      <c r="N721">
        <f t="shared" si="151"/>
        <v>0</v>
      </c>
      <c r="O721">
        <f t="shared" si="152"/>
        <v>-58784.155929339438</v>
      </c>
      <c r="P721">
        <f t="shared" si="149"/>
        <v>0</v>
      </c>
      <c r="Q721">
        <f t="shared" si="153"/>
        <v>58784.155929339438</v>
      </c>
      <c r="S721">
        <f t="shared" si="154"/>
        <v>0</v>
      </c>
      <c r="T721">
        <f t="shared" si="150"/>
        <v>58784.155929339438</v>
      </c>
    </row>
    <row r="722" spans="1:20">
      <c r="A722" s="7">
        <v>37810</v>
      </c>
      <c r="B722" s="6">
        <v>3</v>
      </c>
      <c r="C722" s="8">
        <v>0</v>
      </c>
      <c r="D722" s="9">
        <v>3.4409722222222223</v>
      </c>
      <c r="E722" s="10">
        <v>1.3844652081839903</v>
      </c>
      <c r="F722" s="10">
        <f t="shared" si="143"/>
        <v>3.0187526793019797</v>
      </c>
      <c r="G722" s="10">
        <f t="shared" si="144"/>
        <v>3.4409722222222223</v>
      </c>
      <c r="H722" s="10">
        <f t="shared" si="155"/>
        <v>2</v>
      </c>
      <c r="I722" s="10">
        <f t="shared" si="145"/>
        <v>0</v>
      </c>
      <c r="J722" s="10">
        <f t="shared" si="146"/>
        <v>3.3678721751080953</v>
      </c>
      <c r="K722" s="10">
        <f t="shared" si="147"/>
        <v>0</v>
      </c>
      <c r="L722" s="10">
        <f t="shared" si="148"/>
        <v>0</v>
      </c>
      <c r="M722" s="10"/>
      <c r="N722">
        <f t="shared" si="151"/>
        <v>0</v>
      </c>
      <c r="O722">
        <f t="shared" si="152"/>
        <v>6315.8440706605716</v>
      </c>
      <c r="P722">
        <f t="shared" si="149"/>
        <v>0</v>
      </c>
      <c r="Q722">
        <f t="shared" si="153"/>
        <v>0</v>
      </c>
      <c r="S722">
        <f t="shared" si="154"/>
        <v>0</v>
      </c>
      <c r="T722">
        <f t="shared" si="150"/>
        <v>0</v>
      </c>
    </row>
    <row r="723" spans="1:20">
      <c r="A723" s="7">
        <v>37811</v>
      </c>
      <c r="B723" s="6">
        <v>15</v>
      </c>
      <c r="C723" s="8">
        <v>0</v>
      </c>
      <c r="D723" s="9">
        <v>1.1898148148148149</v>
      </c>
      <c r="E723" s="10">
        <v>1.3844652081839903</v>
      </c>
      <c r="F723" s="10">
        <f t="shared" si="143"/>
        <v>3.0187526793019797</v>
      </c>
      <c r="G723" s="10">
        <f t="shared" si="144"/>
        <v>1.1898148148148149</v>
      </c>
      <c r="H723" s="10">
        <f t="shared" si="155"/>
        <v>5.75</v>
      </c>
      <c r="I723" s="10">
        <f t="shared" si="145"/>
        <v>15</v>
      </c>
      <c r="J723" s="10">
        <f t="shared" si="146"/>
        <v>0</v>
      </c>
      <c r="K723" s="10">
        <f t="shared" si="147"/>
        <v>0</v>
      </c>
      <c r="L723" s="10">
        <f t="shared" si="148"/>
        <v>0</v>
      </c>
      <c r="M723" s="10"/>
      <c r="N723">
        <f t="shared" si="151"/>
        <v>6315.8440706605716</v>
      </c>
      <c r="O723">
        <f t="shared" si="152"/>
        <v>102800</v>
      </c>
      <c r="P723">
        <f t="shared" si="149"/>
        <v>4365000</v>
      </c>
      <c r="Q723">
        <f t="shared" si="153"/>
        <v>0</v>
      </c>
      <c r="S723">
        <f t="shared" si="154"/>
        <v>0</v>
      </c>
      <c r="T723">
        <f t="shared" si="150"/>
        <v>0</v>
      </c>
    </row>
    <row r="724" spans="1:20">
      <c r="A724" s="7">
        <v>37812</v>
      </c>
      <c r="B724" s="6">
        <v>1</v>
      </c>
      <c r="C724" s="8">
        <v>0</v>
      </c>
      <c r="D724" s="9">
        <v>3.144675925925926</v>
      </c>
      <c r="E724" s="10">
        <v>1.3844652081839903</v>
      </c>
      <c r="F724" s="10">
        <f t="shared" si="143"/>
        <v>3.0187526793019797</v>
      </c>
      <c r="G724" s="10">
        <f t="shared" si="144"/>
        <v>3.144675925925926</v>
      </c>
      <c r="H724" s="10">
        <f t="shared" si="155"/>
        <v>4.75</v>
      </c>
      <c r="I724" s="10">
        <f t="shared" si="145"/>
        <v>1</v>
      </c>
      <c r="J724" s="10">
        <f t="shared" si="146"/>
        <v>1.5821578893938097</v>
      </c>
      <c r="K724" s="10">
        <f t="shared" si="147"/>
        <v>0</v>
      </c>
      <c r="L724" s="10">
        <f t="shared" si="148"/>
        <v>0</v>
      </c>
      <c r="M724" s="10"/>
      <c r="N724">
        <f t="shared" si="151"/>
        <v>1000000</v>
      </c>
      <c r="O724">
        <f t="shared" si="152"/>
        <v>135001.55835637485</v>
      </c>
      <c r="P724">
        <f t="shared" si="149"/>
        <v>291000</v>
      </c>
      <c r="Q724">
        <f t="shared" si="153"/>
        <v>0</v>
      </c>
      <c r="S724">
        <f t="shared" si="154"/>
        <v>1000000</v>
      </c>
      <c r="T724">
        <f t="shared" si="150"/>
        <v>0</v>
      </c>
    </row>
    <row r="725" spans="1:20">
      <c r="A725" s="7">
        <v>37813</v>
      </c>
      <c r="B725" s="6">
        <v>0</v>
      </c>
      <c r="C725" s="8">
        <v>0</v>
      </c>
      <c r="D725" s="9">
        <v>3.0601851851851851</v>
      </c>
      <c r="E725" s="10">
        <v>1.3844652081839903</v>
      </c>
      <c r="F725" s="10">
        <f t="shared" si="143"/>
        <v>3.0187526793019797</v>
      </c>
      <c r="G725" s="10">
        <f t="shared" si="144"/>
        <v>3.0601851851851851</v>
      </c>
      <c r="H725" s="10">
        <f t="shared" si="155"/>
        <v>4.75</v>
      </c>
      <c r="I725" s="10">
        <f t="shared" si="145"/>
        <v>0</v>
      </c>
      <c r="J725" s="10">
        <f t="shared" si="146"/>
        <v>3.3678721751080953</v>
      </c>
      <c r="K725" s="10">
        <f t="shared" si="147"/>
        <v>0.30768698992291021</v>
      </c>
      <c r="L725" s="10">
        <f t="shared" si="148"/>
        <v>26584.155929339442</v>
      </c>
      <c r="M725" s="10"/>
      <c r="N725">
        <f t="shared" si="151"/>
        <v>1000000</v>
      </c>
      <c r="O725">
        <f t="shared" si="152"/>
        <v>-26584.155929339442</v>
      </c>
      <c r="P725">
        <f t="shared" si="149"/>
        <v>0</v>
      </c>
      <c r="Q725">
        <f t="shared" si="153"/>
        <v>0</v>
      </c>
      <c r="S725">
        <f t="shared" si="154"/>
        <v>1000000</v>
      </c>
      <c r="T725">
        <f t="shared" si="150"/>
        <v>0</v>
      </c>
    </row>
    <row r="726" spans="1:20">
      <c r="A726" s="7">
        <v>37814</v>
      </c>
      <c r="B726" s="6">
        <v>4</v>
      </c>
      <c r="C726" s="8">
        <v>0</v>
      </c>
      <c r="D726" s="9">
        <v>1.5208333333333333</v>
      </c>
      <c r="E726" s="10">
        <v>1.3844652081839903</v>
      </c>
      <c r="F726" s="10">
        <f t="shared" si="143"/>
        <v>3.0187526793019797</v>
      </c>
      <c r="G726" s="10">
        <f t="shared" si="144"/>
        <v>1.5208333333333333</v>
      </c>
      <c r="H726" s="10">
        <f t="shared" si="155"/>
        <v>5</v>
      </c>
      <c r="I726" s="10">
        <f t="shared" si="145"/>
        <v>4</v>
      </c>
      <c r="J726" s="10">
        <f t="shared" si="146"/>
        <v>0</v>
      </c>
      <c r="K726" s="10">
        <f t="shared" si="147"/>
        <v>0</v>
      </c>
      <c r="L726" s="10">
        <f t="shared" si="148"/>
        <v>0</v>
      </c>
      <c r="M726" s="10"/>
      <c r="N726">
        <f t="shared" si="151"/>
        <v>973415.84407066053</v>
      </c>
      <c r="O726">
        <f t="shared" si="152"/>
        <v>131400</v>
      </c>
      <c r="P726">
        <f t="shared" si="149"/>
        <v>1164000</v>
      </c>
      <c r="Q726">
        <f t="shared" si="153"/>
        <v>0</v>
      </c>
      <c r="S726">
        <f t="shared" si="154"/>
        <v>973415.84407066053</v>
      </c>
      <c r="T726">
        <f t="shared" si="150"/>
        <v>0</v>
      </c>
    </row>
    <row r="727" spans="1:20">
      <c r="A727" s="7">
        <v>37815</v>
      </c>
      <c r="B727" s="6">
        <v>0</v>
      </c>
      <c r="C727" s="8">
        <v>0</v>
      </c>
      <c r="D727" s="9">
        <v>0.105</v>
      </c>
      <c r="E727" s="10">
        <v>1.3844652081839903</v>
      </c>
      <c r="F727" s="10">
        <f t="shared" si="143"/>
        <v>3.0187526793019797</v>
      </c>
      <c r="G727" s="10">
        <f t="shared" si="144"/>
        <v>0.105</v>
      </c>
      <c r="H727" s="10">
        <f t="shared" si="155"/>
        <v>1.25</v>
      </c>
      <c r="I727" s="10">
        <f t="shared" si="145"/>
        <v>0</v>
      </c>
      <c r="J727" s="10">
        <f t="shared" si="146"/>
        <v>3.3678721751080953</v>
      </c>
      <c r="K727" s="10">
        <f t="shared" si="147"/>
        <v>3.2628721751080954</v>
      </c>
      <c r="L727" s="10">
        <f t="shared" si="148"/>
        <v>281912.15592933941</v>
      </c>
      <c r="M727" s="10"/>
      <c r="N727">
        <f t="shared" si="151"/>
        <v>1000000</v>
      </c>
      <c r="O727">
        <f t="shared" si="152"/>
        <v>-281912.15592933941</v>
      </c>
      <c r="P727">
        <f t="shared" si="149"/>
        <v>0</v>
      </c>
      <c r="Q727">
        <f t="shared" si="153"/>
        <v>0</v>
      </c>
      <c r="S727">
        <f t="shared" si="154"/>
        <v>1000000</v>
      </c>
      <c r="T727">
        <f t="shared" si="150"/>
        <v>0</v>
      </c>
    </row>
    <row r="728" spans="1:20">
      <c r="A728" s="7">
        <v>37816</v>
      </c>
      <c r="B728" s="6">
        <v>0</v>
      </c>
      <c r="C728" s="8">
        <v>0</v>
      </c>
      <c r="D728" s="9">
        <v>0.105</v>
      </c>
      <c r="E728" s="10">
        <v>1.3844652081839903</v>
      </c>
      <c r="F728" s="10">
        <f t="shared" si="143"/>
        <v>3.0187526793019797</v>
      </c>
      <c r="G728" s="10">
        <f t="shared" si="144"/>
        <v>0.105</v>
      </c>
      <c r="H728" s="10">
        <f t="shared" si="155"/>
        <v>1</v>
      </c>
      <c r="I728" s="10">
        <f t="shared" si="145"/>
        <v>0</v>
      </c>
      <c r="J728" s="10">
        <f t="shared" si="146"/>
        <v>3.3678721751080953</v>
      </c>
      <c r="K728" s="10">
        <f t="shared" si="147"/>
        <v>3.2628721751080954</v>
      </c>
      <c r="L728" s="10">
        <f t="shared" si="148"/>
        <v>281912.15592933941</v>
      </c>
      <c r="M728" s="10"/>
      <c r="N728">
        <f t="shared" si="151"/>
        <v>718087.84407066065</v>
      </c>
      <c r="O728">
        <f t="shared" si="152"/>
        <v>-281912.15592933941</v>
      </c>
      <c r="P728">
        <f t="shared" si="149"/>
        <v>0</v>
      </c>
      <c r="Q728">
        <f t="shared" si="153"/>
        <v>0</v>
      </c>
      <c r="S728">
        <f t="shared" si="154"/>
        <v>718087.84407066065</v>
      </c>
      <c r="T728">
        <f t="shared" si="150"/>
        <v>0</v>
      </c>
    </row>
    <row r="729" spans="1:20">
      <c r="A729" s="7">
        <v>37817</v>
      </c>
      <c r="B729" s="6">
        <v>0</v>
      </c>
      <c r="C729" s="8">
        <v>0</v>
      </c>
      <c r="D729" s="9">
        <v>0.105</v>
      </c>
      <c r="E729" s="10">
        <v>1.3844652081839903</v>
      </c>
      <c r="F729" s="10">
        <f t="shared" si="143"/>
        <v>3.0187526793019797</v>
      </c>
      <c r="G729" s="10">
        <f t="shared" si="144"/>
        <v>0.105</v>
      </c>
      <c r="H729" s="10">
        <f t="shared" si="155"/>
        <v>1</v>
      </c>
      <c r="I729" s="10">
        <f t="shared" si="145"/>
        <v>0</v>
      </c>
      <c r="J729" s="10">
        <f t="shared" si="146"/>
        <v>3.3678721751080953</v>
      </c>
      <c r="K729" s="10">
        <f t="shared" si="147"/>
        <v>3.2628721751080954</v>
      </c>
      <c r="L729" s="10">
        <f t="shared" si="148"/>
        <v>281912.15592933941</v>
      </c>
      <c r="M729" s="10"/>
      <c r="N729">
        <f t="shared" si="151"/>
        <v>436175.68814132124</v>
      </c>
      <c r="O729">
        <f t="shared" si="152"/>
        <v>-281912.15592933941</v>
      </c>
      <c r="P729">
        <f t="shared" si="149"/>
        <v>0</v>
      </c>
      <c r="Q729">
        <f t="shared" si="153"/>
        <v>0</v>
      </c>
      <c r="S729">
        <f t="shared" si="154"/>
        <v>436175.68814132124</v>
      </c>
      <c r="T729">
        <f t="shared" si="150"/>
        <v>0</v>
      </c>
    </row>
    <row r="730" spans="1:20">
      <c r="A730" s="7">
        <v>37818</v>
      </c>
      <c r="B730" s="6">
        <v>0</v>
      </c>
      <c r="C730" s="8">
        <v>0</v>
      </c>
      <c r="D730" s="9">
        <v>0.105</v>
      </c>
      <c r="E730" s="10">
        <v>1.3844652081839903</v>
      </c>
      <c r="F730" s="10">
        <f t="shared" si="143"/>
        <v>3.0187526793019797</v>
      </c>
      <c r="G730" s="10">
        <f t="shared" si="144"/>
        <v>0.105</v>
      </c>
      <c r="H730" s="10">
        <f t="shared" si="155"/>
        <v>0</v>
      </c>
      <c r="I730" s="10">
        <f t="shared" si="145"/>
        <v>0</v>
      </c>
      <c r="J730" s="10">
        <f t="shared" si="146"/>
        <v>3.3678721751080953</v>
      </c>
      <c r="K730" s="10">
        <f t="shared" si="147"/>
        <v>3.2628721751080954</v>
      </c>
      <c r="L730" s="10">
        <f t="shared" si="148"/>
        <v>281912.15592933941</v>
      </c>
      <c r="M730" s="10"/>
      <c r="N730">
        <f t="shared" si="151"/>
        <v>154263.53221198183</v>
      </c>
      <c r="O730">
        <f t="shared" si="152"/>
        <v>-281912.15592933941</v>
      </c>
      <c r="P730">
        <f t="shared" si="149"/>
        <v>0</v>
      </c>
      <c r="Q730">
        <f t="shared" si="153"/>
        <v>0</v>
      </c>
      <c r="S730">
        <f t="shared" si="154"/>
        <v>154263.53221198183</v>
      </c>
      <c r="T730">
        <f t="shared" si="150"/>
        <v>0</v>
      </c>
    </row>
    <row r="731" spans="1:20">
      <c r="A731" s="7">
        <v>37819</v>
      </c>
      <c r="B731" s="6">
        <v>0</v>
      </c>
      <c r="C731" s="8">
        <v>0</v>
      </c>
      <c r="D731" s="9">
        <v>0.105</v>
      </c>
      <c r="E731" s="10">
        <v>1.3844652081839903</v>
      </c>
      <c r="F731" s="10">
        <f t="shared" si="143"/>
        <v>3.0187526793019797</v>
      </c>
      <c r="G731" s="10">
        <f t="shared" si="144"/>
        <v>0.105</v>
      </c>
      <c r="H731" s="10">
        <f t="shared" si="155"/>
        <v>0</v>
      </c>
      <c r="I731" s="10">
        <f t="shared" si="145"/>
        <v>0</v>
      </c>
      <c r="J731" s="10">
        <f t="shared" si="146"/>
        <v>3.3678721751080953</v>
      </c>
      <c r="K731" s="10">
        <f t="shared" si="147"/>
        <v>3.2628721751080954</v>
      </c>
      <c r="L731" s="10">
        <f t="shared" si="148"/>
        <v>281912.15592933941</v>
      </c>
      <c r="M731" s="10"/>
      <c r="N731">
        <f t="shared" si="151"/>
        <v>0</v>
      </c>
      <c r="O731">
        <f t="shared" si="152"/>
        <v>-281912.15592933941</v>
      </c>
      <c r="P731">
        <f t="shared" si="149"/>
        <v>0</v>
      </c>
      <c r="Q731">
        <f t="shared" si="153"/>
        <v>281912.15592933941</v>
      </c>
      <c r="S731">
        <f t="shared" si="154"/>
        <v>0</v>
      </c>
      <c r="T731">
        <f t="shared" si="150"/>
        <v>281912.15592933941</v>
      </c>
    </row>
    <row r="732" spans="1:20">
      <c r="A732" s="7">
        <v>37820</v>
      </c>
      <c r="B732" s="6">
        <v>0</v>
      </c>
      <c r="C732" s="8">
        <v>0</v>
      </c>
      <c r="D732" s="9">
        <v>0.105</v>
      </c>
      <c r="E732" s="10">
        <v>1.3844652081839903</v>
      </c>
      <c r="F732" s="10">
        <f t="shared" si="143"/>
        <v>3.0187526793019797</v>
      </c>
      <c r="G732" s="10">
        <f t="shared" si="144"/>
        <v>0.105</v>
      </c>
      <c r="H732" s="10">
        <f t="shared" si="155"/>
        <v>0</v>
      </c>
      <c r="I732" s="10">
        <f t="shared" si="145"/>
        <v>0</v>
      </c>
      <c r="J732" s="10">
        <f t="shared" si="146"/>
        <v>3.3678721751080953</v>
      </c>
      <c r="K732" s="10">
        <f t="shared" si="147"/>
        <v>3.2628721751080954</v>
      </c>
      <c r="L732" s="10">
        <f t="shared" si="148"/>
        <v>281912.15592933941</v>
      </c>
      <c r="M732" s="10"/>
      <c r="N732">
        <f t="shared" si="151"/>
        <v>0</v>
      </c>
      <c r="O732">
        <f t="shared" si="152"/>
        <v>-281912.15592933941</v>
      </c>
      <c r="P732">
        <f t="shared" si="149"/>
        <v>0</v>
      </c>
      <c r="Q732">
        <f t="shared" si="153"/>
        <v>281912.15592933941</v>
      </c>
      <c r="S732">
        <f t="shared" si="154"/>
        <v>0</v>
      </c>
      <c r="T732">
        <f t="shared" si="150"/>
        <v>281912.15592933941</v>
      </c>
    </row>
    <row r="733" spans="1:20">
      <c r="A733" s="7">
        <v>37821</v>
      </c>
      <c r="B733" s="6">
        <v>0</v>
      </c>
      <c r="C733" s="8">
        <v>0</v>
      </c>
      <c r="D733" s="9">
        <v>0.105</v>
      </c>
      <c r="E733" s="10">
        <v>1.3844652081839903</v>
      </c>
      <c r="F733" s="10">
        <f t="shared" si="143"/>
        <v>3.0187526793019797</v>
      </c>
      <c r="G733" s="10">
        <f t="shared" si="144"/>
        <v>0.105</v>
      </c>
      <c r="H733" s="10">
        <f t="shared" si="155"/>
        <v>0</v>
      </c>
      <c r="I733" s="10">
        <f t="shared" si="145"/>
        <v>0</v>
      </c>
      <c r="J733" s="10">
        <f t="shared" si="146"/>
        <v>3.3678721751080953</v>
      </c>
      <c r="K733" s="10">
        <f t="shared" si="147"/>
        <v>3.2628721751080954</v>
      </c>
      <c r="L733" s="10">
        <f t="shared" si="148"/>
        <v>281912.15592933941</v>
      </c>
      <c r="M733" s="10"/>
      <c r="N733">
        <f t="shared" si="151"/>
        <v>0</v>
      </c>
      <c r="O733">
        <f t="shared" si="152"/>
        <v>-281912.15592933941</v>
      </c>
      <c r="P733">
        <f t="shared" si="149"/>
        <v>0</v>
      </c>
      <c r="Q733">
        <f t="shared" si="153"/>
        <v>281912.15592933941</v>
      </c>
      <c r="S733">
        <f t="shared" si="154"/>
        <v>0</v>
      </c>
      <c r="T733">
        <f t="shared" si="150"/>
        <v>281912.15592933941</v>
      </c>
    </row>
    <row r="734" spans="1:20">
      <c r="A734" s="7">
        <v>37822</v>
      </c>
      <c r="B734" s="6">
        <v>0</v>
      </c>
      <c r="C734" s="8">
        <v>0</v>
      </c>
      <c r="D734" s="9">
        <v>4.1376851851851848</v>
      </c>
      <c r="E734" s="10">
        <v>1.3844652081839903</v>
      </c>
      <c r="F734" s="10">
        <f t="shared" si="143"/>
        <v>3.0187526793019797</v>
      </c>
      <c r="G734" s="10">
        <f t="shared" si="144"/>
        <v>4.1376851851851848</v>
      </c>
      <c r="H734" s="10">
        <f t="shared" si="155"/>
        <v>0</v>
      </c>
      <c r="I734" s="10">
        <f t="shared" si="145"/>
        <v>0</v>
      </c>
      <c r="J734" s="10">
        <f t="shared" si="146"/>
        <v>3.3678721751080953</v>
      </c>
      <c r="K734" s="10">
        <f t="shared" si="147"/>
        <v>0</v>
      </c>
      <c r="L734" s="10">
        <f t="shared" si="148"/>
        <v>0</v>
      </c>
      <c r="M734" s="10"/>
      <c r="N734">
        <f t="shared" si="151"/>
        <v>0</v>
      </c>
      <c r="O734">
        <f t="shared" si="152"/>
        <v>66511.844070660532</v>
      </c>
      <c r="P734">
        <f t="shared" si="149"/>
        <v>0</v>
      </c>
      <c r="Q734">
        <f t="shared" si="153"/>
        <v>0</v>
      </c>
      <c r="S734">
        <f t="shared" si="154"/>
        <v>0</v>
      </c>
      <c r="T734">
        <f t="shared" si="150"/>
        <v>0</v>
      </c>
    </row>
    <row r="735" spans="1:20">
      <c r="A735" s="7">
        <v>37823</v>
      </c>
      <c r="B735" s="6">
        <v>0</v>
      </c>
      <c r="C735" s="8">
        <v>0</v>
      </c>
      <c r="D735" s="9">
        <v>1.505787037037037</v>
      </c>
      <c r="E735" s="10">
        <v>1.3844652081839903</v>
      </c>
      <c r="F735" s="10">
        <f t="shared" si="143"/>
        <v>3.0187526793019797</v>
      </c>
      <c r="G735" s="10">
        <f t="shared" si="144"/>
        <v>1.505787037037037</v>
      </c>
      <c r="H735" s="10">
        <f t="shared" si="155"/>
        <v>0</v>
      </c>
      <c r="I735" s="10">
        <f t="shared" si="145"/>
        <v>0</v>
      </c>
      <c r="J735" s="10">
        <f t="shared" si="146"/>
        <v>3.3678721751080953</v>
      </c>
      <c r="K735" s="10">
        <f t="shared" si="147"/>
        <v>1.8620851380710584</v>
      </c>
      <c r="L735" s="10">
        <f t="shared" si="148"/>
        <v>160884.15592933944</v>
      </c>
      <c r="M735" s="10"/>
      <c r="N735">
        <f t="shared" si="151"/>
        <v>66511.844070660532</v>
      </c>
      <c r="O735">
        <f t="shared" si="152"/>
        <v>-160884.15592933944</v>
      </c>
      <c r="P735">
        <f t="shared" si="149"/>
        <v>0</v>
      </c>
      <c r="Q735">
        <f t="shared" si="153"/>
        <v>0</v>
      </c>
      <c r="S735">
        <f t="shared" si="154"/>
        <v>0</v>
      </c>
      <c r="T735">
        <f t="shared" si="150"/>
        <v>160884.15592933944</v>
      </c>
    </row>
    <row r="736" spans="1:20">
      <c r="A736" s="7">
        <v>37824</v>
      </c>
      <c r="B736" s="6">
        <v>0</v>
      </c>
      <c r="C736" s="8">
        <v>0</v>
      </c>
      <c r="D736" s="9">
        <v>1.2685185185185186</v>
      </c>
      <c r="E736" s="10">
        <v>1.3844652081839903</v>
      </c>
      <c r="F736" s="10">
        <f t="shared" si="143"/>
        <v>3.0187526793019797</v>
      </c>
      <c r="G736" s="10">
        <f t="shared" si="144"/>
        <v>1.2685185185185186</v>
      </c>
      <c r="H736" s="10">
        <f t="shared" si="155"/>
        <v>0</v>
      </c>
      <c r="I736" s="10">
        <f t="shared" si="145"/>
        <v>0</v>
      </c>
      <c r="J736" s="10">
        <f t="shared" si="146"/>
        <v>3.3678721751080953</v>
      </c>
      <c r="K736" s="10">
        <f t="shared" si="147"/>
        <v>2.0993536565895767</v>
      </c>
      <c r="L736" s="10">
        <f t="shared" si="148"/>
        <v>181384.15592933944</v>
      </c>
      <c r="M736" s="10"/>
      <c r="N736">
        <f t="shared" si="151"/>
        <v>0</v>
      </c>
      <c r="O736">
        <f t="shared" si="152"/>
        <v>-181384.15592933944</v>
      </c>
      <c r="P736">
        <f t="shared" si="149"/>
        <v>0</v>
      </c>
      <c r="Q736">
        <f t="shared" si="153"/>
        <v>181384.15592933944</v>
      </c>
      <c r="S736">
        <f t="shared" si="154"/>
        <v>0</v>
      </c>
      <c r="T736">
        <f t="shared" si="150"/>
        <v>181384.15592933944</v>
      </c>
    </row>
    <row r="737" spans="1:20">
      <c r="A737" s="7">
        <v>37825</v>
      </c>
      <c r="B737" s="6">
        <v>0</v>
      </c>
      <c r="C737" s="8">
        <v>0</v>
      </c>
      <c r="D737" s="9">
        <v>1.400462962962963</v>
      </c>
      <c r="E737" s="10">
        <v>1.3844652081839903</v>
      </c>
      <c r="F737" s="10">
        <f t="shared" si="143"/>
        <v>3.0187526793019797</v>
      </c>
      <c r="G737" s="10">
        <f t="shared" si="144"/>
        <v>1.400462962962963</v>
      </c>
      <c r="H737" s="10">
        <f t="shared" si="155"/>
        <v>0</v>
      </c>
      <c r="I737" s="10">
        <f t="shared" si="145"/>
        <v>0</v>
      </c>
      <c r="J737" s="10">
        <f t="shared" si="146"/>
        <v>3.3678721751080953</v>
      </c>
      <c r="K737" s="10">
        <f t="shared" si="147"/>
        <v>1.9674092121451323</v>
      </c>
      <c r="L737" s="10">
        <f t="shared" si="148"/>
        <v>169984.15592933944</v>
      </c>
      <c r="M737" s="10"/>
      <c r="N737">
        <f t="shared" si="151"/>
        <v>0</v>
      </c>
      <c r="O737">
        <f t="shared" si="152"/>
        <v>-169984.15592933944</v>
      </c>
      <c r="P737">
        <f t="shared" si="149"/>
        <v>0</v>
      </c>
      <c r="Q737">
        <f t="shared" si="153"/>
        <v>169984.15592933944</v>
      </c>
      <c r="S737">
        <f t="shared" si="154"/>
        <v>0</v>
      </c>
      <c r="T737">
        <f t="shared" si="150"/>
        <v>169984.15592933944</v>
      </c>
    </row>
    <row r="738" spans="1:20">
      <c r="A738" s="7">
        <v>37826</v>
      </c>
      <c r="B738" s="6">
        <v>0.6</v>
      </c>
      <c r="C738" s="8">
        <v>0</v>
      </c>
      <c r="D738" s="9">
        <v>0</v>
      </c>
      <c r="E738" s="10">
        <v>1.3844652081839903</v>
      </c>
      <c r="F738" s="10">
        <f t="shared" si="143"/>
        <v>3.0187526793019797</v>
      </c>
      <c r="G738" s="10">
        <f t="shared" si="144"/>
        <v>0</v>
      </c>
      <c r="H738" s="10">
        <f t="shared" si="155"/>
        <v>0.15</v>
      </c>
      <c r="I738" s="10">
        <f t="shared" si="145"/>
        <v>0</v>
      </c>
      <c r="J738" s="10">
        <f t="shared" si="146"/>
        <v>3.3678721751080953</v>
      </c>
      <c r="K738" s="10">
        <f t="shared" si="147"/>
        <v>3.3678721751080953</v>
      </c>
      <c r="L738" s="10">
        <f t="shared" si="148"/>
        <v>290984.15592933941</v>
      </c>
      <c r="M738" s="10"/>
      <c r="N738">
        <f t="shared" si="151"/>
        <v>0</v>
      </c>
      <c r="O738">
        <f t="shared" si="152"/>
        <v>-290984.15592933941</v>
      </c>
      <c r="P738">
        <f t="shared" si="149"/>
        <v>0</v>
      </c>
      <c r="Q738">
        <f t="shared" si="153"/>
        <v>290984.15592933941</v>
      </c>
      <c r="S738">
        <f t="shared" si="154"/>
        <v>0</v>
      </c>
      <c r="T738">
        <f t="shared" si="150"/>
        <v>290984.15592933941</v>
      </c>
    </row>
    <row r="739" spans="1:20">
      <c r="A739" s="7">
        <v>37827</v>
      </c>
      <c r="B739" s="6">
        <v>0</v>
      </c>
      <c r="C739" s="8">
        <v>0</v>
      </c>
      <c r="D739" s="9">
        <v>0</v>
      </c>
      <c r="E739" s="10">
        <v>1.3844652081839903</v>
      </c>
      <c r="F739" s="10">
        <f t="shared" si="143"/>
        <v>3.0187526793019797</v>
      </c>
      <c r="G739" s="10">
        <f t="shared" si="144"/>
        <v>0</v>
      </c>
      <c r="H739" s="10">
        <f t="shared" si="155"/>
        <v>0.15</v>
      </c>
      <c r="I739" s="10">
        <f t="shared" si="145"/>
        <v>0</v>
      </c>
      <c r="J739" s="10">
        <f t="shared" si="146"/>
        <v>3.3678721751080953</v>
      </c>
      <c r="K739" s="10">
        <f t="shared" si="147"/>
        <v>3.3678721751080953</v>
      </c>
      <c r="L739" s="10">
        <f t="shared" si="148"/>
        <v>290984.15592933941</v>
      </c>
      <c r="M739" s="10"/>
      <c r="N739">
        <f t="shared" si="151"/>
        <v>0</v>
      </c>
      <c r="O739">
        <f t="shared" si="152"/>
        <v>-290984.15592933941</v>
      </c>
      <c r="P739">
        <f t="shared" si="149"/>
        <v>0</v>
      </c>
      <c r="Q739">
        <f t="shared" si="153"/>
        <v>290984.15592933941</v>
      </c>
      <c r="S739">
        <f t="shared" si="154"/>
        <v>0</v>
      </c>
      <c r="T739">
        <f t="shared" si="150"/>
        <v>290984.15592933941</v>
      </c>
    </row>
    <row r="740" spans="1:20">
      <c r="A740" s="7">
        <v>37828</v>
      </c>
      <c r="B740" s="6">
        <v>0</v>
      </c>
      <c r="C740" s="8">
        <v>0</v>
      </c>
      <c r="D740" s="9">
        <v>1.0902777777777777</v>
      </c>
      <c r="E740" s="10">
        <v>1.3844652081839903</v>
      </c>
      <c r="F740" s="10">
        <f t="shared" si="143"/>
        <v>3.0187526793019797</v>
      </c>
      <c r="G740" s="10">
        <f t="shared" si="144"/>
        <v>1.0902777777777777</v>
      </c>
      <c r="H740" s="10">
        <f t="shared" si="155"/>
        <v>0.15</v>
      </c>
      <c r="I740" s="10">
        <f t="shared" si="145"/>
        <v>0</v>
      </c>
      <c r="J740" s="10">
        <f t="shared" si="146"/>
        <v>3.3678721751080953</v>
      </c>
      <c r="K740" s="10">
        <f t="shared" si="147"/>
        <v>2.2775943973303177</v>
      </c>
      <c r="L740" s="10">
        <f t="shared" si="148"/>
        <v>196784.15592933944</v>
      </c>
      <c r="M740" s="10"/>
      <c r="N740">
        <f t="shared" si="151"/>
        <v>0</v>
      </c>
      <c r="O740">
        <f t="shared" si="152"/>
        <v>-196784.15592933944</v>
      </c>
      <c r="P740">
        <f t="shared" si="149"/>
        <v>0</v>
      </c>
      <c r="Q740">
        <f t="shared" si="153"/>
        <v>196784.15592933944</v>
      </c>
      <c r="S740">
        <f t="shared" si="154"/>
        <v>0</v>
      </c>
      <c r="T740">
        <f t="shared" si="150"/>
        <v>196784.15592933944</v>
      </c>
    </row>
    <row r="741" spans="1:20">
      <c r="A741" s="7">
        <v>37829</v>
      </c>
      <c r="B741" s="6">
        <v>0</v>
      </c>
      <c r="C741" s="8">
        <v>0</v>
      </c>
      <c r="D741" s="9">
        <v>1.087962962962963</v>
      </c>
      <c r="E741" s="10">
        <v>1.3844652081839903</v>
      </c>
      <c r="F741" s="10">
        <f t="shared" si="143"/>
        <v>3.0187526793019797</v>
      </c>
      <c r="G741" s="10">
        <f t="shared" si="144"/>
        <v>1.087962962962963</v>
      </c>
      <c r="H741" s="10">
        <f t="shared" si="155"/>
        <v>0.15</v>
      </c>
      <c r="I741" s="10">
        <f t="shared" si="145"/>
        <v>0</v>
      </c>
      <c r="J741" s="10">
        <f t="shared" si="146"/>
        <v>3.3678721751080953</v>
      </c>
      <c r="K741" s="10">
        <f t="shared" si="147"/>
        <v>2.2799092121451325</v>
      </c>
      <c r="L741" s="10">
        <f t="shared" si="148"/>
        <v>196984.15592933944</v>
      </c>
      <c r="M741" s="10"/>
      <c r="N741">
        <f t="shared" si="151"/>
        <v>0</v>
      </c>
      <c r="O741">
        <f t="shared" si="152"/>
        <v>-196984.15592933944</v>
      </c>
      <c r="P741">
        <f t="shared" si="149"/>
        <v>0</v>
      </c>
      <c r="Q741">
        <f t="shared" si="153"/>
        <v>196984.15592933944</v>
      </c>
      <c r="S741">
        <f t="shared" si="154"/>
        <v>0</v>
      </c>
      <c r="T741">
        <f t="shared" si="150"/>
        <v>196984.15592933944</v>
      </c>
    </row>
    <row r="742" spans="1:20">
      <c r="A742" s="7">
        <v>37830</v>
      </c>
      <c r="B742" s="6">
        <v>0</v>
      </c>
      <c r="C742" s="8">
        <v>0</v>
      </c>
      <c r="D742" s="9">
        <v>0.105</v>
      </c>
      <c r="E742" s="10">
        <v>1.3844652081839903</v>
      </c>
      <c r="F742" s="10">
        <f t="shared" si="143"/>
        <v>3.0187526793019797</v>
      </c>
      <c r="G742" s="10">
        <f t="shared" si="144"/>
        <v>0.105</v>
      </c>
      <c r="H742" s="10">
        <f t="shared" si="155"/>
        <v>0</v>
      </c>
      <c r="I742" s="10">
        <f t="shared" si="145"/>
        <v>0</v>
      </c>
      <c r="J742" s="10">
        <f t="shared" si="146"/>
        <v>3.3678721751080953</v>
      </c>
      <c r="K742" s="10">
        <f t="shared" si="147"/>
        <v>3.2628721751080954</v>
      </c>
      <c r="L742" s="10">
        <f t="shared" si="148"/>
        <v>281912.15592933941</v>
      </c>
      <c r="M742" s="10"/>
      <c r="N742">
        <f t="shared" si="151"/>
        <v>0</v>
      </c>
      <c r="O742">
        <f t="shared" si="152"/>
        <v>-281912.15592933941</v>
      </c>
      <c r="P742">
        <f t="shared" si="149"/>
        <v>0</v>
      </c>
      <c r="Q742">
        <f t="shared" si="153"/>
        <v>281912.15592933941</v>
      </c>
      <c r="S742">
        <f t="shared" si="154"/>
        <v>0</v>
      </c>
      <c r="T742">
        <f t="shared" si="150"/>
        <v>281912.15592933941</v>
      </c>
    </row>
    <row r="743" spans="1:20">
      <c r="A743" s="7">
        <v>37831</v>
      </c>
      <c r="B743" s="6">
        <v>0</v>
      </c>
      <c r="C743" s="8">
        <v>0</v>
      </c>
      <c r="D743" s="9">
        <v>0.105</v>
      </c>
      <c r="E743" s="10">
        <v>1.3844652081839903</v>
      </c>
      <c r="F743" s="10">
        <f t="shared" si="143"/>
        <v>3.0187526793019797</v>
      </c>
      <c r="G743" s="10">
        <f t="shared" si="144"/>
        <v>0.105</v>
      </c>
      <c r="H743" s="10">
        <f t="shared" si="155"/>
        <v>0</v>
      </c>
      <c r="I743" s="10">
        <f t="shared" si="145"/>
        <v>0</v>
      </c>
      <c r="J743" s="10">
        <f t="shared" si="146"/>
        <v>3.3678721751080953</v>
      </c>
      <c r="K743" s="10">
        <f t="shared" si="147"/>
        <v>3.2628721751080954</v>
      </c>
      <c r="L743" s="10">
        <f t="shared" si="148"/>
        <v>281912.15592933941</v>
      </c>
      <c r="M743" s="10"/>
      <c r="N743">
        <f t="shared" si="151"/>
        <v>0</v>
      </c>
      <c r="O743">
        <f t="shared" si="152"/>
        <v>-281912.15592933941</v>
      </c>
      <c r="P743">
        <f t="shared" si="149"/>
        <v>0</v>
      </c>
      <c r="Q743">
        <f t="shared" si="153"/>
        <v>281912.15592933941</v>
      </c>
      <c r="S743">
        <f t="shared" si="154"/>
        <v>0</v>
      </c>
      <c r="T743">
        <f t="shared" si="150"/>
        <v>281912.15592933941</v>
      </c>
    </row>
    <row r="744" spans="1:20">
      <c r="A744" s="7">
        <v>37832</v>
      </c>
      <c r="B744" s="6">
        <v>0</v>
      </c>
      <c r="C744" s="8">
        <v>0</v>
      </c>
      <c r="D744" s="9">
        <v>0.105</v>
      </c>
      <c r="E744" s="10">
        <v>1.3844652081839903</v>
      </c>
      <c r="F744" s="10">
        <f t="shared" si="143"/>
        <v>3.0187526793019797</v>
      </c>
      <c r="G744" s="10">
        <f t="shared" si="144"/>
        <v>0.105</v>
      </c>
      <c r="H744" s="10">
        <f t="shared" si="155"/>
        <v>0</v>
      </c>
      <c r="I744" s="10">
        <f t="shared" si="145"/>
        <v>0</v>
      </c>
      <c r="J744" s="10">
        <f t="shared" si="146"/>
        <v>3.3678721751080953</v>
      </c>
      <c r="K744" s="10">
        <f t="shared" si="147"/>
        <v>3.2628721751080954</v>
      </c>
      <c r="L744" s="10">
        <f t="shared" si="148"/>
        <v>281912.15592933941</v>
      </c>
      <c r="M744" s="10"/>
      <c r="N744">
        <f t="shared" si="151"/>
        <v>0</v>
      </c>
      <c r="O744">
        <f t="shared" si="152"/>
        <v>-281912.15592933941</v>
      </c>
      <c r="P744">
        <f t="shared" si="149"/>
        <v>0</v>
      </c>
      <c r="Q744">
        <f t="shared" si="153"/>
        <v>281912.15592933941</v>
      </c>
      <c r="S744">
        <f t="shared" si="154"/>
        <v>0</v>
      </c>
      <c r="T744">
        <f t="shared" si="150"/>
        <v>281912.15592933941</v>
      </c>
    </row>
    <row r="745" spans="1:20">
      <c r="A745" s="7">
        <v>37833</v>
      </c>
      <c r="B745" s="6">
        <v>5</v>
      </c>
      <c r="C745" s="8">
        <v>0</v>
      </c>
      <c r="D745" s="9">
        <v>0.105</v>
      </c>
      <c r="E745" s="10">
        <v>1.3844652081839903</v>
      </c>
      <c r="F745" s="10">
        <f t="shared" si="143"/>
        <v>3.0187526793019797</v>
      </c>
      <c r="G745" s="10">
        <f t="shared" si="144"/>
        <v>0.105</v>
      </c>
      <c r="H745" s="10">
        <f t="shared" si="155"/>
        <v>1.25</v>
      </c>
      <c r="I745" s="10">
        <f t="shared" si="145"/>
        <v>0</v>
      </c>
      <c r="J745" s="10">
        <f t="shared" si="146"/>
        <v>3.3678721751080953</v>
      </c>
      <c r="K745" s="10">
        <f t="shared" si="147"/>
        <v>3.2628721751080954</v>
      </c>
      <c r="L745" s="10">
        <f t="shared" si="148"/>
        <v>281912.15592933941</v>
      </c>
      <c r="M745" s="10"/>
      <c r="N745">
        <f t="shared" si="151"/>
        <v>0</v>
      </c>
      <c r="O745">
        <f t="shared" si="152"/>
        <v>-281912.15592933941</v>
      </c>
      <c r="P745">
        <f t="shared" si="149"/>
        <v>0</v>
      </c>
      <c r="Q745">
        <f t="shared" si="153"/>
        <v>281912.15592933941</v>
      </c>
      <c r="S745">
        <f t="shared" si="154"/>
        <v>0</v>
      </c>
      <c r="T745">
        <f t="shared" si="150"/>
        <v>281912.15592933941</v>
      </c>
    </row>
    <row r="746" spans="1:20">
      <c r="A746" s="7">
        <v>37834</v>
      </c>
      <c r="B746" s="6">
        <v>5</v>
      </c>
      <c r="C746" s="8">
        <v>0</v>
      </c>
      <c r="D746" s="9">
        <v>1.4688888888888889</v>
      </c>
      <c r="E746" s="10">
        <v>0.98890372013142169</v>
      </c>
      <c r="F746" s="10">
        <f t="shared" si="143"/>
        <v>2.2995499737518554</v>
      </c>
      <c r="G746" s="10">
        <f t="shared" si="144"/>
        <v>1.4688888888888889</v>
      </c>
      <c r="H746" s="10">
        <f t="shared" si="155"/>
        <v>2.5</v>
      </c>
      <c r="I746" s="10">
        <f t="shared" si="145"/>
        <v>0</v>
      </c>
      <c r="J746" s="10">
        <f t="shared" si="146"/>
        <v>2.6615123750142224</v>
      </c>
      <c r="K746" s="10">
        <f t="shared" si="147"/>
        <v>1.1926234861253335</v>
      </c>
      <c r="L746" s="10">
        <f t="shared" si="148"/>
        <v>103042.66920122881</v>
      </c>
      <c r="M746" s="10"/>
      <c r="N746">
        <f t="shared" si="151"/>
        <v>0</v>
      </c>
      <c r="O746">
        <f t="shared" si="152"/>
        <v>-103042.66920122881</v>
      </c>
      <c r="P746">
        <f t="shared" si="149"/>
        <v>0</v>
      </c>
      <c r="Q746">
        <f t="shared" si="153"/>
        <v>103042.66920122881</v>
      </c>
      <c r="S746">
        <f t="shared" si="154"/>
        <v>0</v>
      </c>
      <c r="T746">
        <f t="shared" si="150"/>
        <v>103042.66920122881</v>
      </c>
    </row>
    <row r="747" spans="1:20">
      <c r="A747" s="7">
        <v>37835</v>
      </c>
      <c r="B747" s="6">
        <v>0</v>
      </c>
      <c r="C747" s="8">
        <v>0</v>
      </c>
      <c r="D747" s="9">
        <v>1.2152777777777777</v>
      </c>
      <c r="E747" s="10">
        <v>0.98890372013142169</v>
      </c>
      <c r="F747" s="10">
        <f t="shared" si="143"/>
        <v>2.2995499737518554</v>
      </c>
      <c r="G747" s="10">
        <f t="shared" si="144"/>
        <v>1.2152777777777777</v>
      </c>
      <c r="H747" s="10">
        <f t="shared" si="155"/>
        <v>2.5</v>
      </c>
      <c r="I747" s="10">
        <f t="shared" si="145"/>
        <v>0</v>
      </c>
      <c r="J747" s="10">
        <f t="shared" si="146"/>
        <v>2.6615123750142224</v>
      </c>
      <c r="K747" s="10">
        <f t="shared" si="147"/>
        <v>1.4462345972364448</v>
      </c>
      <c r="L747" s="10">
        <f t="shared" si="148"/>
        <v>124954.66920122883</v>
      </c>
      <c r="M747" s="10"/>
      <c r="N747">
        <f t="shared" si="151"/>
        <v>0</v>
      </c>
      <c r="O747">
        <f t="shared" si="152"/>
        <v>-124954.66920122883</v>
      </c>
      <c r="P747">
        <f t="shared" si="149"/>
        <v>0</v>
      </c>
      <c r="Q747">
        <f t="shared" si="153"/>
        <v>124954.66920122883</v>
      </c>
      <c r="S747">
        <f t="shared" si="154"/>
        <v>0</v>
      </c>
      <c r="T747">
        <f t="shared" si="150"/>
        <v>124954.66920122883</v>
      </c>
    </row>
    <row r="748" spans="1:20">
      <c r="A748" s="7">
        <v>37836</v>
      </c>
      <c r="B748" s="6">
        <v>0</v>
      </c>
      <c r="C748" s="8">
        <v>0</v>
      </c>
      <c r="D748" s="9">
        <v>1.2199074074074074</v>
      </c>
      <c r="E748" s="10">
        <v>0.98890372013142169</v>
      </c>
      <c r="F748" s="10">
        <f t="shared" si="143"/>
        <v>2.2995499737518554</v>
      </c>
      <c r="G748" s="10">
        <f t="shared" si="144"/>
        <v>1.2199074074074074</v>
      </c>
      <c r="H748" s="10">
        <f t="shared" si="155"/>
        <v>2.5</v>
      </c>
      <c r="I748" s="10">
        <f t="shared" si="145"/>
        <v>0</v>
      </c>
      <c r="J748" s="10">
        <f t="shared" si="146"/>
        <v>2.6615123750142224</v>
      </c>
      <c r="K748" s="10">
        <f t="shared" si="147"/>
        <v>1.441604967606815</v>
      </c>
      <c r="L748" s="10">
        <f t="shared" si="148"/>
        <v>124554.66920122881</v>
      </c>
      <c r="M748" s="10"/>
      <c r="N748">
        <f t="shared" si="151"/>
        <v>0</v>
      </c>
      <c r="O748">
        <f t="shared" si="152"/>
        <v>-124554.66920122881</v>
      </c>
      <c r="P748">
        <f t="shared" si="149"/>
        <v>0</v>
      </c>
      <c r="Q748">
        <f t="shared" si="153"/>
        <v>124554.66920122881</v>
      </c>
      <c r="S748">
        <f t="shared" si="154"/>
        <v>0</v>
      </c>
      <c r="T748">
        <f t="shared" si="150"/>
        <v>124554.66920122881</v>
      </c>
    </row>
    <row r="749" spans="1:20">
      <c r="A749" s="7">
        <v>37837</v>
      </c>
      <c r="B749" s="6">
        <v>0</v>
      </c>
      <c r="C749" s="8">
        <v>0</v>
      </c>
      <c r="D749" s="9">
        <v>1.1030092592592593</v>
      </c>
      <c r="E749" s="10">
        <v>0.98890372013142169</v>
      </c>
      <c r="F749" s="10">
        <f t="shared" si="143"/>
        <v>2.2995499737518554</v>
      </c>
      <c r="G749" s="10">
        <f t="shared" si="144"/>
        <v>1.1030092592592593</v>
      </c>
      <c r="H749" s="10">
        <f t="shared" si="155"/>
        <v>1.25</v>
      </c>
      <c r="I749" s="10">
        <f t="shared" si="145"/>
        <v>0</v>
      </c>
      <c r="J749" s="10">
        <f t="shared" si="146"/>
        <v>2.6615123750142224</v>
      </c>
      <c r="K749" s="10">
        <f t="shared" si="147"/>
        <v>1.5585031157549631</v>
      </c>
      <c r="L749" s="10">
        <f t="shared" si="148"/>
        <v>134654.66920122883</v>
      </c>
      <c r="M749" s="10"/>
      <c r="N749">
        <f t="shared" si="151"/>
        <v>0</v>
      </c>
      <c r="O749">
        <f t="shared" si="152"/>
        <v>-134654.66920122883</v>
      </c>
      <c r="P749">
        <f t="shared" si="149"/>
        <v>0</v>
      </c>
      <c r="Q749">
        <f t="shared" si="153"/>
        <v>134654.66920122883</v>
      </c>
      <c r="S749">
        <f t="shared" si="154"/>
        <v>0</v>
      </c>
      <c r="T749">
        <f t="shared" si="150"/>
        <v>134654.66920122883</v>
      </c>
    </row>
    <row r="750" spans="1:20">
      <c r="A750" s="7">
        <v>37838</v>
      </c>
      <c r="B750" s="6">
        <v>0</v>
      </c>
      <c r="C750" s="8">
        <v>0</v>
      </c>
      <c r="D750" s="9">
        <v>0.105</v>
      </c>
      <c r="E750" s="10">
        <v>0.98890372013142169</v>
      </c>
      <c r="F750" s="10">
        <f t="shared" si="143"/>
        <v>2.2995499737518554</v>
      </c>
      <c r="G750" s="10">
        <f t="shared" si="144"/>
        <v>0.105</v>
      </c>
      <c r="H750" s="10">
        <f t="shared" si="155"/>
        <v>0</v>
      </c>
      <c r="I750" s="10">
        <f t="shared" si="145"/>
        <v>0</v>
      </c>
      <c r="J750" s="10">
        <f t="shared" si="146"/>
        <v>2.6615123750142224</v>
      </c>
      <c r="K750" s="10">
        <f t="shared" si="147"/>
        <v>2.5565123750142225</v>
      </c>
      <c r="L750" s="10">
        <f t="shared" si="148"/>
        <v>220882.66920122883</v>
      </c>
      <c r="M750" s="10"/>
      <c r="N750">
        <f t="shared" si="151"/>
        <v>0</v>
      </c>
      <c r="O750">
        <f t="shared" si="152"/>
        <v>-220882.66920122883</v>
      </c>
      <c r="P750">
        <f t="shared" si="149"/>
        <v>0</v>
      </c>
      <c r="Q750">
        <f t="shared" si="153"/>
        <v>220882.66920122883</v>
      </c>
      <c r="S750">
        <f t="shared" si="154"/>
        <v>0</v>
      </c>
      <c r="T750">
        <f t="shared" si="150"/>
        <v>220882.66920122883</v>
      </c>
    </row>
    <row r="751" spans="1:20">
      <c r="A751" s="7">
        <v>37839</v>
      </c>
      <c r="B751" s="6">
        <v>0</v>
      </c>
      <c r="C751" s="8">
        <v>0</v>
      </c>
      <c r="D751" s="9">
        <v>0.105</v>
      </c>
      <c r="E751" s="10">
        <v>0.98890372013142169</v>
      </c>
      <c r="F751" s="10">
        <f t="shared" si="143"/>
        <v>2.2995499737518554</v>
      </c>
      <c r="G751" s="10">
        <f t="shared" si="144"/>
        <v>0.105</v>
      </c>
      <c r="H751" s="10">
        <f t="shared" si="155"/>
        <v>0</v>
      </c>
      <c r="I751" s="10">
        <f t="shared" si="145"/>
        <v>0</v>
      </c>
      <c r="J751" s="10">
        <f t="shared" si="146"/>
        <v>2.6615123750142224</v>
      </c>
      <c r="K751" s="10">
        <f t="shared" si="147"/>
        <v>2.5565123750142225</v>
      </c>
      <c r="L751" s="10">
        <f t="shared" si="148"/>
        <v>220882.66920122883</v>
      </c>
      <c r="M751" s="10"/>
      <c r="N751">
        <f t="shared" si="151"/>
        <v>0</v>
      </c>
      <c r="O751">
        <f t="shared" si="152"/>
        <v>-220882.66920122883</v>
      </c>
      <c r="P751">
        <f t="shared" si="149"/>
        <v>0</v>
      </c>
      <c r="Q751">
        <f t="shared" si="153"/>
        <v>220882.66920122883</v>
      </c>
      <c r="S751">
        <f t="shared" si="154"/>
        <v>0</v>
      </c>
      <c r="T751">
        <f t="shared" si="150"/>
        <v>220882.66920122883</v>
      </c>
    </row>
    <row r="752" spans="1:20">
      <c r="A752" s="7">
        <v>37840</v>
      </c>
      <c r="B752" s="6">
        <v>0</v>
      </c>
      <c r="C752" s="8">
        <v>0</v>
      </c>
      <c r="D752" s="9">
        <v>0.105</v>
      </c>
      <c r="E752" s="10">
        <v>0.98890372013142169</v>
      </c>
      <c r="F752" s="10">
        <f t="shared" si="143"/>
        <v>2.2995499737518554</v>
      </c>
      <c r="G752" s="10">
        <f t="shared" si="144"/>
        <v>0.105</v>
      </c>
      <c r="H752" s="10">
        <f t="shared" si="155"/>
        <v>0</v>
      </c>
      <c r="I752" s="10">
        <f t="shared" si="145"/>
        <v>0</v>
      </c>
      <c r="J752" s="10">
        <f t="shared" si="146"/>
        <v>2.6615123750142224</v>
      </c>
      <c r="K752" s="10">
        <f t="shared" si="147"/>
        <v>2.5565123750142225</v>
      </c>
      <c r="L752" s="10">
        <f t="shared" si="148"/>
        <v>220882.66920122883</v>
      </c>
      <c r="M752" s="10"/>
      <c r="N752">
        <f t="shared" si="151"/>
        <v>0</v>
      </c>
      <c r="O752">
        <f t="shared" si="152"/>
        <v>-220882.66920122883</v>
      </c>
      <c r="P752">
        <f t="shared" si="149"/>
        <v>0</v>
      </c>
      <c r="Q752">
        <f t="shared" si="153"/>
        <v>220882.66920122883</v>
      </c>
      <c r="S752">
        <f t="shared" si="154"/>
        <v>0</v>
      </c>
      <c r="T752">
        <f t="shared" si="150"/>
        <v>220882.66920122883</v>
      </c>
    </row>
    <row r="753" spans="1:20">
      <c r="A753" s="7">
        <v>37841</v>
      </c>
      <c r="B753" s="6">
        <v>0</v>
      </c>
      <c r="C753" s="8">
        <v>0</v>
      </c>
      <c r="D753" s="9">
        <v>0.105</v>
      </c>
      <c r="E753" s="10">
        <v>0.98890372013142169</v>
      </c>
      <c r="F753" s="10">
        <f t="shared" si="143"/>
        <v>2.2995499737518554</v>
      </c>
      <c r="G753" s="10">
        <f t="shared" si="144"/>
        <v>0.105</v>
      </c>
      <c r="H753" s="10">
        <f t="shared" si="155"/>
        <v>0</v>
      </c>
      <c r="I753" s="10">
        <f t="shared" si="145"/>
        <v>0</v>
      </c>
      <c r="J753" s="10">
        <f t="shared" si="146"/>
        <v>2.6615123750142224</v>
      </c>
      <c r="K753" s="10">
        <f t="shared" si="147"/>
        <v>2.5565123750142225</v>
      </c>
      <c r="L753" s="10">
        <f t="shared" si="148"/>
        <v>220882.66920122883</v>
      </c>
      <c r="M753" s="10"/>
      <c r="N753">
        <f t="shared" si="151"/>
        <v>0</v>
      </c>
      <c r="O753">
        <f t="shared" si="152"/>
        <v>-220882.66920122883</v>
      </c>
      <c r="P753">
        <f t="shared" si="149"/>
        <v>0</v>
      </c>
      <c r="Q753">
        <f t="shared" si="153"/>
        <v>220882.66920122883</v>
      </c>
      <c r="S753">
        <f t="shared" si="154"/>
        <v>0</v>
      </c>
      <c r="T753">
        <f t="shared" si="150"/>
        <v>220882.66920122883</v>
      </c>
    </row>
    <row r="754" spans="1:20">
      <c r="A754" s="7">
        <v>37842</v>
      </c>
      <c r="B754" s="6">
        <v>0</v>
      </c>
      <c r="C754" s="8">
        <v>0</v>
      </c>
      <c r="D754" s="9">
        <v>1.1922685185185184</v>
      </c>
      <c r="E754" s="10">
        <v>0.98890372013142169</v>
      </c>
      <c r="F754" s="10">
        <f t="shared" si="143"/>
        <v>2.2995499737518554</v>
      </c>
      <c r="G754" s="10">
        <f t="shared" si="144"/>
        <v>1.1922685185185184</v>
      </c>
      <c r="H754" s="10">
        <f t="shared" si="155"/>
        <v>0</v>
      </c>
      <c r="I754" s="10">
        <f t="shared" si="145"/>
        <v>0</v>
      </c>
      <c r="J754" s="10">
        <f t="shared" si="146"/>
        <v>2.6615123750142224</v>
      </c>
      <c r="K754" s="10">
        <f t="shared" si="147"/>
        <v>1.469243856495704</v>
      </c>
      <c r="L754" s="10">
        <f t="shared" si="148"/>
        <v>126942.66920122883</v>
      </c>
      <c r="M754" s="10"/>
      <c r="N754">
        <f t="shared" si="151"/>
        <v>0</v>
      </c>
      <c r="O754">
        <f t="shared" si="152"/>
        <v>-126942.66920122883</v>
      </c>
      <c r="P754">
        <f t="shared" si="149"/>
        <v>0</v>
      </c>
      <c r="Q754">
        <f t="shared" si="153"/>
        <v>126942.66920122883</v>
      </c>
      <c r="S754">
        <f t="shared" si="154"/>
        <v>0</v>
      </c>
      <c r="T754">
        <f t="shared" si="150"/>
        <v>126942.66920122883</v>
      </c>
    </row>
    <row r="755" spans="1:20">
      <c r="A755" s="7">
        <v>37843</v>
      </c>
      <c r="B755" s="6">
        <v>0</v>
      </c>
      <c r="C755" s="8">
        <v>0</v>
      </c>
      <c r="D755" s="9">
        <v>0.82523148148148151</v>
      </c>
      <c r="E755" s="10">
        <v>0.98890372013142169</v>
      </c>
      <c r="F755" s="10">
        <f t="shared" si="143"/>
        <v>2.2995499737518554</v>
      </c>
      <c r="G755" s="10">
        <f t="shared" si="144"/>
        <v>0.82523148148148151</v>
      </c>
      <c r="H755" s="10">
        <f t="shared" si="155"/>
        <v>0</v>
      </c>
      <c r="I755" s="10">
        <f t="shared" si="145"/>
        <v>0</v>
      </c>
      <c r="J755" s="10">
        <f t="shared" si="146"/>
        <v>2.6615123750142224</v>
      </c>
      <c r="K755" s="10">
        <f t="shared" si="147"/>
        <v>1.836280893532741</v>
      </c>
      <c r="L755" s="10">
        <f t="shared" si="148"/>
        <v>158654.66920122883</v>
      </c>
      <c r="M755" s="10"/>
      <c r="N755">
        <f t="shared" si="151"/>
        <v>0</v>
      </c>
      <c r="O755">
        <f t="shared" si="152"/>
        <v>-158654.66920122883</v>
      </c>
      <c r="P755">
        <f t="shared" si="149"/>
        <v>0</v>
      </c>
      <c r="Q755">
        <f t="shared" si="153"/>
        <v>158654.66920122883</v>
      </c>
      <c r="S755">
        <f t="shared" si="154"/>
        <v>0</v>
      </c>
      <c r="T755">
        <f t="shared" si="150"/>
        <v>158654.66920122883</v>
      </c>
    </row>
    <row r="756" spans="1:20">
      <c r="A756" s="7">
        <v>37844</v>
      </c>
      <c r="B756" s="6">
        <v>0</v>
      </c>
      <c r="C756" s="8">
        <v>0</v>
      </c>
      <c r="D756" s="9">
        <v>1.0694444444444444</v>
      </c>
      <c r="E756" s="10">
        <v>0.98890372013142169</v>
      </c>
      <c r="F756" s="10">
        <f t="shared" si="143"/>
        <v>2.2995499737518554</v>
      </c>
      <c r="G756" s="10">
        <f t="shared" si="144"/>
        <v>1.0694444444444444</v>
      </c>
      <c r="H756" s="10">
        <f t="shared" si="155"/>
        <v>0</v>
      </c>
      <c r="I756" s="10">
        <f t="shared" si="145"/>
        <v>0</v>
      </c>
      <c r="J756" s="10">
        <f t="shared" si="146"/>
        <v>2.6615123750142224</v>
      </c>
      <c r="K756" s="10">
        <f t="shared" si="147"/>
        <v>1.592067930569778</v>
      </c>
      <c r="L756" s="10">
        <f t="shared" si="148"/>
        <v>137554.66920122883</v>
      </c>
      <c r="M756" s="10"/>
      <c r="N756">
        <f t="shared" si="151"/>
        <v>0</v>
      </c>
      <c r="O756">
        <f t="shared" si="152"/>
        <v>-137554.66920122883</v>
      </c>
      <c r="P756">
        <f t="shared" si="149"/>
        <v>0</v>
      </c>
      <c r="Q756">
        <f t="shared" si="153"/>
        <v>137554.66920122883</v>
      </c>
      <c r="S756">
        <f t="shared" si="154"/>
        <v>0</v>
      </c>
      <c r="T756">
        <f t="shared" si="150"/>
        <v>137554.66920122883</v>
      </c>
    </row>
    <row r="757" spans="1:20">
      <c r="A757" s="7">
        <v>37845</v>
      </c>
      <c r="B757" s="6">
        <v>0</v>
      </c>
      <c r="C757" s="8">
        <v>0</v>
      </c>
      <c r="D757" s="9">
        <v>0.72222222222222221</v>
      </c>
      <c r="E757" s="10">
        <v>0.98890372013142169</v>
      </c>
      <c r="F757" s="10">
        <f t="shared" si="143"/>
        <v>2.2995499737518554</v>
      </c>
      <c r="G757" s="10">
        <f t="shared" si="144"/>
        <v>0.72222222222222221</v>
      </c>
      <c r="H757" s="10">
        <f t="shared" si="155"/>
        <v>0</v>
      </c>
      <c r="I757" s="10">
        <f t="shared" si="145"/>
        <v>0</v>
      </c>
      <c r="J757" s="10">
        <f t="shared" si="146"/>
        <v>2.6615123750142224</v>
      </c>
      <c r="K757" s="10">
        <f t="shared" si="147"/>
        <v>1.9392901527920001</v>
      </c>
      <c r="L757" s="10">
        <f t="shared" si="148"/>
        <v>167554.6692012288</v>
      </c>
      <c r="M757" s="10"/>
      <c r="N757">
        <f t="shared" si="151"/>
        <v>0</v>
      </c>
      <c r="O757">
        <f t="shared" si="152"/>
        <v>-167554.6692012288</v>
      </c>
      <c r="P757">
        <f t="shared" si="149"/>
        <v>0</v>
      </c>
      <c r="Q757">
        <f t="shared" si="153"/>
        <v>167554.6692012288</v>
      </c>
      <c r="S757">
        <f t="shared" si="154"/>
        <v>0</v>
      </c>
      <c r="T757">
        <f t="shared" si="150"/>
        <v>167554.6692012288</v>
      </c>
    </row>
    <row r="758" spans="1:20">
      <c r="A758" s="7">
        <v>37846</v>
      </c>
      <c r="B758" s="6">
        <v>0</v>
      </c>
      <c r="C758" s="8">
        <v>0</v>
      </c>
      <c r="D758" s="9">
        <v>0.105</v>
      </c>
      <c r="E758" s="10">
        <v>0.98890372013142169</v>
      </c>
      <c r="F758" s="10">
        <f t="shared" si="143"/>
        <v>2.2995499737518554</v>
      </c>
      <c r="G758" s="10">
        <f t="shared" si="144"/>
        <v>0.105</v>
      </c>
      <c r="H758" s="10">
        <f t="shared" si="155"/>
        <v>0</v>
      </c>
      <c r="I758" s="10">
        <f t="shared" si="145"/>
        <v>0</v>
      </c>
      <c r="J758" s="10">
        <f t="shared" si="146"/>
        <v>2.6615123750142224</v>
      </c>
      <c r="K758" s="10">
        <f t="shared" si="147"/>
        <v>2.5565123750142225</v>
      </c>
      <c r="L758" s="10">
        <f t="shared" si="148"/>
        <v>220882.66920122883</v>
      </c>
      <c r="M758" s="10"/>
      <c r="N758">
        <f t="shared" si="151"/>
        <v>0</v>
      </c>
      <c r="O758">
        <f t="shared" si="152"/>
        <v>-220882.66920122883</v>
      </c>
      <c r="P758">
        <f t="shared" si="149"/>
        <v>0</v>
      </c>
      <c r="Q758">
        <f t="shared" si="153"/>
        <v>220882.66920122883</v>
      </c>
      <c r="S758">
        <f t="shared" si="154"/>
        <v>0</v>
      </c>
      <c r="T758">
        <f t="shared" si="150"/>
        <v>220882.66920122883</v>
      </c>
    </row>
    <row r="759" spans="1:20">
      <c r="A759" s="7">
        <v>37847</v>
      </c>
      <c r="B759" s="6">
        <v>1</v>
      </c>
      <c r="C759" s="8">
        <v>0</v>
      </c>
      <c r="D759" s="9">
        <v>0.105</v>
      </c>
      <c r="E759" s="10">
        <v>0.98890372013142169</v>
      </c>
      <c r="F759" s="10">
        <f t="shared" si="143"/>
        <v>2.2995499737518554</v>
      </c>
      <c r="G759" s="10">
        <f t="shared" si="144"/>
        <v>0.105</v>
      </c>
      <c r="H759" s="10">
        <f t="shared" si="155"/>
        <v>0.25</v>
      </c>
      <c r="I759" s="10">
        <f t="shared" si="145"/>
        <v>0</v>
      </c>
      <c r="J759" s="10">
        <f t="shared" si="146"/>
        <v>2.6615123750142224</v>
      </c>
      <c r="K759" s="10">
        <f t="shared" si="147"/>
        <v>2.5565123750142225</v>
      </c>
      <c r="L759" s="10">
        <f t="shared" si="148"/>
        <v>220882.66920122883</v>
      </c>
      <c r="M759" s="10"/>
      <c r="N759">
        <f t="shared" si="151"/>
        <v>0</v>
      </c>
      <c r="O759">
        <f t="shared" si="152"/>
        <v>-220882.66920122883</v>
      </c>
      <c r="P759">
        <f t="shared" si="149"/>
        <v>0</v>
      </c>
      <c r="Q759">
        <f t="shared" si="153"/>
        <v>220882.66920122883</v>
      </c>
      <c r="S759">
        <f t="shared" si="154"/>
        <v>0</v>
      </c>
      <c r="T759">
        <f t="shared" si="150"/>
        <v>220882.66920122883</v>
      </c>
    </row>
    <row r="760" spans="1:20">
      <c r="A760" s="7">
        <v>37848</v>
      </c>
      <c r="B760" s="6">
        <v>0</v>
      </c>
      <c r="C760" s="8">
        <v>0</v>
      </c>
      <c r="D760" s="9">
        <v>0.105</v>
      </c>
      <c r="E760" s="10">
        <v>0.98890372013142169</v>
      </c>
      <c r="F760" s="10">
        <f t="shared" si="143"/>
        <v>2.2995499737518554</v>
      </c>
      <c r="G760" s="10">
        <f t="shared" si="144"/>
        <v>0.105</v>
      </c>
      <c r="H760" s="10">
        <f t="shared" si="155"/>
        <v>0.25</v>
      </c>
      <c r="I760" s="10">
        <f t="shared" si="145"/>
        <v>0</v>
      </c>
      <c r="J760" s="10">
        <f t="shared" si="146"/>
        <v>2.6615123750142224</v>
      </c>
      <c r="K760" s="10">
        <f t="shared" si="147"/>
        <v>2.5565123750142225</v>
      </c>
      <c r="L760" s="10">
        <f t="shared" si="148"/>
        <v>220882.66920122883</v>
      </c>
      <c r="M760" s="10"/>
      <c r="N760">
        <f t="shared" si="151"/>
        <v>0</v>
      </c>
      <c r="O760">
        <f t="shared" si="152"/>
        <v>-220882.66920122883</v>
      </c>
      <c r="P760">
        <f t="shared" si="149"/>
        <v>0</v>
      </c>
      <c r="Q760">
        <f t="shared" si="153"/>
        <v>220882.66920122883</v>
      </c>
      <c r="S760">
        <f t="shared" si="154"/>
        <v>0</v>
      </c>
      <c r="T760">
        <f t="shared" si="150"/>
        <v>220882.66920122883</v>
      </c>
    </row>
    <row r="761" spans="1:20">
      <c r="A761" s="7">
        <v>37849</v>
      </c>
      <c r="B761" s="6">
        <v>2</v>
      </c>
      <c r="C761" s="8">
        <v>0</v>
      </c>
      <c r="D761" s="9">
        <v>0.6931018518518518</v>
      </c>
      <c r="E761" s="10">
        <v>0.98890372013142169</v>
      </c>
      <c r="F761" s="10">
        <f t="shared" si="143"/>
        <v>2.2995499737518554</v>
      </c>
      <c r="G761" s="10">
        <f t="shared" si="144"/>
        <v>0.6931018518518518</v>
      </c>
      <c r="H761" s="10">
        <f t="shared" si="155"/>
        <v>0.75</v>
      </c>
      <c r="I761" s="10">
        <f t="shared" si="145"/>
        <v>0</v>
      </c>
      <c r="J761" s="10">
        <f t="shared" si="146"/>
        <v>2.6615123750142224</v>
      </c>
      <c r="K761" s="10">
        <f t="shared" si="147"/>
        <v>1.9684105231623708</v>
      </c>
      <c r="L761" s="10">
        <f t="shared" si="148"/>
        <v>170070.66920122883</v>
      </c>
      <c r="M761" s="10"/>
      <c r="N761">
        <f t="shared" si="151"/>
        <v>0</v>
      </c>
      <c r="O761">
        <f t="shared" si="152"/>
        <v>-170070.66920122883</v>
      </c>
      <c r="P761">
        <f t="shared" si="149"/>
        <v>0</v>
      </c>
      <c r="Q761">
        <f t="shared" si="153"/>
        <v>170070.66920122883</v>
      </c>
      <c r="S761">
        <f t="shared" si="154"/>
        <v>0</v>
      </c>
      <c r="T761">
        <f t="shared" si="150"/>
        <v>170070.66920122883</v>
      </c>
    </row>
    <row r="762" spans="1:20">
      <c r="A762" s="7">
        <v>37850</v>
      </c>
      <c r="B762" s="6">
        <v>0</v>
      </c>
      <c r="C762" s="8">
        <v>0</v>
      </c>
      <c r="D762" s="9">
        <v>0.76504629629629628</v>
      </c>
      <c r="E762" s="10">
        <v>0.98890372013142169</v>
      </c>
      <c r="F762" s="10">
        <f t="shared" si="143"/>
        <v>2.2995499737518554</v>
      </c>
      <c r="G762" s="10">
        <f t="shared" si="144"/>
        <v>0.76504629629629628</v>
      </c>
      <c r="H762" s="10">
        <f t="shared" si="155"/>
        <v>0.75</v>
      </c>
      <c r="I762" s="10">
        <f t="shared" si="145"/>
        <v>0</v>
      </c>
      <c r="J762" s="10">
        <f t="shared" si="146"/>
        <v>2.6615123750142224</v>
      </c>
      <c r="K762" s="10">
        <f t="shared" si="147"/>
        <v>1.8964660787179262</v>
      </c>
      <c r="L762" s="10">
        <f t="shared" si="148"/>
        <v>163854.66920122883</v>
      </c>
      <c r="M762" s="10"/>
      <c r="N762">
        <f t="shared" si="151"/>
        <v>0</v>
      </c>
      <c r="O762">
        <f t="shared" si="152"/>
        <v>-163854.66920122883</v>
      </c>
      <c r="P762">
        <f t="shared" si="149"/>
        <v>0</v>
      </c>
      <c r="Q762">
        <f t="shared" si="153"/>
        <v>163854.66920122883</v>
      </c>
      <c r="S762">
        <f t="shared" si="154"/>
        <v>0</v>
      </c>
      <c r="T762">
        <f t="shared" si="150"/>
        <v>163854.66920122883</v>
      </c>
    </row>
    <row r="763" spans="1:20">
      <c r="A763" s="7">
        <v>37851</v>
      </c>
      <c r="B763" s="6">
        <v>0</v>
      </c>
      <c r="C763" s="8">
        <v>0</v>
      </c>
      <c r="D763" s="9">
        <v>0.97106481481481477</v>
      </c>
      <c r="E763" s="10">
        <v>0.98890372013142169</v>
      </c>
      <c r="F763" s="10">
        <f t="shared" si="143"/>
        <v>2.2995499737518554</v>
      </c>
      <c r="G763" s="10">
        <f t="shared" si="144"/>
        <v>0.97106481481481477</v>
      </c>
      <c r="H763" s="10">
        <f t="shared" si="155"/>
        <v>0.5</v>
      </c>
      <c r="I763" s="10">
        <f t="shared" si="145"/>
        <v>0</v>
      </c>
      <c r="J763" s="10">
        <f t="shared" si="146"/>
        <v>2.6615123750142224</v>
      </c>
      <c r="K763" s="10">
        <f t="shared" si="147"/>
        <v>1.6904475601994076</v>
      </c>
      <c r="L763" s="10">
        <f t="shared" si="148"/>
        <v>146054.66920122883</v>
      </c>
      <c r="M763" s="10"/>
      <c r="N763">
        <f t="shared" si="151"/>
        <v>0</v>
      </c>
      <c r="O763">
        <f t="shared" si="152"/>
        <v>-146054.66920122883</v>
      </c>
      <c r="P763">
        <f t="shared" si="149"/>
        <v>0</v>
      </c>
      <c r="Q763">
        <f t="shared" si="153"/>
        <v>146054.66920122883</v>
      </c>
      <c r="S763">
        <f t="shared" si="154"/>
        <v>0</v>
      </c>
      <c r="T763">
        <f t="shared" si="150"/>
        <v>146054.66920122883</v>
      </c>
    </row>
    <row r="764" spans="1:20">
      <c r="A764" s="7">
        <v>37852</v>
      </c>
      <c r="B764" s="6">
        <v>0</v>
      </c>
      <c r="C764" s="8">
        <v>0</v>
      </c>
      <c r="D764" s="9">
        <v>0.105</v>
      </c>
      <c r="E764" s="10">
        <v>0.98890372013142169</v>
      </c>
      <c r="F764" s="10">
        <f t="shared" si="143"/>
        <v>2.2995499737518554</v>
      </c>
      <c r="G764" s="10">
        <f t="shared" si="144"/>
        <v>0.105</v>
      </c>
      <c r="H764" s="10">
        <f t="shared" si="155"/>
        <v>0.5</v>
      </c>
      <c r="I764" s="10">
        <f t="shared" si="145"/>
        <v>0</v>
      </c>
      <c r="J764" s="10">
        <f t="shared" si="146"/>
        <v>2.6615123750142224</v>
      </c>
      <c r="K764" s="10">
        <f t="shared" si="147"/>
        <v>2.5565123750142225</v>
      </c>
      <c r="L764" s="10">
        <f t="shared" si="148"/>
        <v>220882.66920122883</v>
      </c>
      <c r="M764" s="10"/>
      <c r="N764">
        <f t="shared" si="151"/>
        <v>0</v>
      </c>
      <c r="O764">
        <f t="shared" si="152"/>
        <v>-220882.66920122883</v>
      </c>
      <c r="P764">
        <f t="shared" si="149"/>
        <v>0</v>
      </c>
      <c r="Q764">
        <f t="shared" si="153"/>
        <v>220882.66920122883</v>
      </c>
      <c r="S764">
        <f t="shared" si="154"/>
        <v>0</v>
      </c>
      <c r="T764">
        <f t="shared" si="150"/>
        <v>220882.66920122883</v>
      </c>
    </row>
    <row r="765" spans="1:20">
      <c r="A765" s="7">
        <v>37853</v>
      </c>
      <c r="B765" s="6">
        <v>0</v>
      </c>
      <c r="C765" s="8">
        <v>0</v>
      </c>
      <c r="D765" s="9">
        <v>0.105</v>
      </c>
      <c r="E765" s="10">
        <v>0.98890372013142169</v>
      </c>
      <c r="F765" s="10">
        <f t="shared" si="143"/>
        <v>2.2995499737518554</v>
      </c>
      <c r="G765" s="10">
        <f t="shared" si="144"/>
        <v>0.105</v>
      </c>
      <c r="H765" s="10">
        <f t="shared" si="155"/>
        <v>0</v>
      </c>
      <c r="I765" s="10">
        <f t="shared" si="145"/>
        <v>0</v>
      </c>
      <c r="J765" s="10">
        <f t="shared" si="146"/>
        <v>2.6615123750142224</v>
      </c>
      <c r="K765" s="10">
        <f t="shared" si="147"/>
        <v>2.5565123750142225</v>
      </c>
      <c r="L765" s="10">
        <f t="shared" si="148"/>
        <v>220882.66920122883</v>
      </c>
      <c r="M765" s="10"/>
      <c r="N765">
        <f t="shared" si="151"/>
        <v>0</v>
      </c>
      <c r="O765">
        <f t="shared" si="152"/>
        <v>-220882.66920122883</v>
      </c>
      <c r="P765">
        <f t="shared" si="149"/>
        <v>0</v>
      </c>
      <c r="Q765">
        <f t="shared" si="153"/>
        <v>220882.66920122883</v>
      </c>
      <c r="S765">
        <f t="shared" si="154"/>
        <v>0</v>
      </c>
      <c r="T765">
        <f t="shared" si="150"/>
        <v>220882.66920122883</v>
      </c>
    </row>
    <row r="766" spans="1:20">
      <c r="A766" s="7">
        <v>37854</v>
      </c>
      <c r="B766" s="6">
        <v>2</v>
      </c>
      <c r="C766" s="8">
        <v>0</v>
      </c>
      <c r="D766" s="9">
        <v>0.105</v>
      </c>
      <c r="E766" s="10">
        <v>0.98890372013142169</v>
      </c>
      <c r="F766" s="10">
        <f t="shared" si="143"/>
        <v>2.2995499737518554</v>
      </c>
      <c r="G766" s="10">
        <f t="shared" si="144"/>
        <v>0.105</v>
      </c>
      <c r="H766" s="10">
        <f t="shared" si="155"/>
        <v>0.5</v>
      </c>
      <c r="I766" s="10">
        <f t="shared" si="145"/>
        <v>0</v>
      </c>
      <c r="J766" s="10">
        <f t="shared" si="146"/>
        <v>2.6615123750142224</v>
      </c>
      <c r="K766" s="10">
        <f t="shared" si="147"/>
        <v>2.5565123750142225</v>
      </c>
      <c r="L766" s="10">
        <f t="shared" si="148"/>
        <v>220882.66920122883</v>
      </c>
      <c r="M766" s="10"/>
      <c r="N766">
        <f t="shared" si="151"/>
        <v>0</v>
      </c>
      <c r="O766">
        <f t="shared" si="152"/>
        <v>-220882.66920122883</v>
      </c>
      <c r="P766">
        <f t="shared" si="149"/>
        <v>0</v>
      </c>
      <c r="Q766">
        <f t="shared" si="153"/>
        <v>220882.66920122883</v>
      </c>
      <c r="S766">
        <f t="shared" si="154"/>
        <v>0</v>
      </c>
      <c r="T766">
        <f t="shared" si="150"/>
        <v>220882.66920122883</v>
      </c>
    </row>
    <row r="767" spans="1:20">
      <c r="A767" s="7">
        <v>37855</v>
      </c>
      <c r="B767" s="6">
        <v>0</v>
      </c>
      <c r="C767" s="8">
        <v>0</v>
      </c>
      <c r="D767" s="9">
        <v>0.105</v>
      </c>
      <c r="E767" s="10">
        <v>0.98890372013142169</v>
      </c>
      <c r="F767" s="10">
        <f t="shared" si="143"/>
        <v>2.2995499737518554</v>
      </c>
      <c r="G767" s="10">
        <f t="shared" si="144"/>
        <v>0.105</v>
      </c>
      <c r="H767" s="10">
        <f t="shared" si="155"/>
        <v>0.5</v>
      </c>
      <c r="I767" s="10">
        <f t="shared" si="145"/>
        <v>0</v>
      </c>
      <c r="J767" s="10">
        <f t="shared" si="146"/>
        <v>2.6615123750142224</v>
      </c>
      <c r="K767" s="10">
        <f t="shared" si="147"/>
        <v>2.5565123750142225</v>
      </c>
      <c r="L767" s="10">
        <f t="shared" si="148"/>
        <v>220882.66920122883</v>
      </c>
      <c r="M767" s="10"/>
      <c r="N767">
        <f t="shared" si="151"/>
        <v>0</v>
      </c>
      <c r="O767">
        <f t="shared" si="152"/>
        <v>-220882.66920122883</v>
      </c>
      <c r="P767">
        <f t="shared" si="149"/>
        <v>0</v>
      </c>
      <c r="Q767">
        <f t="shared" si="153"/>
        <v>220882.66920122883</v>
      </c>
      <c r="S767">
        <f t="shared" si="154"/>
        <v>0</v>
      </c>
      <c r="T767">
        <f t="shared" si="150"/>
        <v>220882.66920122883</v>
      </c>
    </row>
    <row r="768" spans="1:20">
      <c r="A768" s="7">
        <v>37856</v>
      </c>
      <c r="B768" s="6">
        <v>15</v>
      </c>
      <c r="C768" s="8">
        <v>0.58617107271185875</v>
      </c>
      <c r="D768" s="9">
        <v>1.6066203703703703</v>
      </c>
      <c r="E768" s="10">
        <v>0.98890372013142169</v>
      </c>
      <c r="F768" s="10">
        <f t="shared" si="143"/>
        <v>2.2995499737518554</v>
      </c>
      <c r="G768" s="10">
        <f t="shared" si="144"/>
        <v>1.6066203703703703</v>
      </c>
      <c r="H768" s="10">
        <f t="shared" si="155"/>
        <v>4.25</v>
      </c>
      <c r="I768" s="10">
        <f t="shared" si="145"/>
        <v>15</v>
      </c>
      <c r="J768" s="10">
        <f t="shared" si="146"/>
        <v>0</v>
      </c>
      <c r="K768" s="10">
        <f t="shared" si="147"/>
        <v>0</v>
      </c>
      <c r="L768" s="10">
        <f t="shared" si="148"/>
        <v>0</v>
      </c>
      <c r="M768" s="10"/>
      <c r="N768">
        <f t="shared" si="151"/>
        <v>0</v>
      </c>
      <c r="O768">
        <f t="shared" si="152"/>
        <v>138812</v>
      </c>
      <c r="P768">
        <f t="shared" si="149"/>
        <v>4365000</v>
      </c>
      <c r="Q768">
        <f t="shared" si="153"/>
        <v>0</v>
      </c>
      <c r="S768">
        <f t="shared" si="154"/>
        <v>0</v>
      </c>
      <c r="T768">
        <f t="shared" si="150"/>
        <v>0</v>
      </c>
    </row>
    <row r="769" spans="1:20">
      <c r="A769" s="7">
        <v>37857</v>
      </c>
      <c r="B769" s="6">
        <v>0</v>
      </c>
      <c r="C769" s="8">
        <v>0</v>
      </c>
      <c r="D769" s="9">
        <v>1.5625</v>
      </c>
      <c r="E769" s="10">
        <v>0.98890372013142169</v>
      </c>
      <c r="F769" s="10">
        <f t="shared" si="143"/>
        <v>2.2995499737518554</v>
      </c>
      <c r="G769" s="10">
        <f t="shared" si="144"/>
        <v>1.5625</v>
      </c>
      <c r="H769" s="10">
        <f t="shared" si="155"/>
        <v>4.25</v>
      </c>
      <c r="I769" s="10">
        <f t="shared" si="145"/>
        <v>0</v>
      </c>
      <c r="J769" s="10">
        <f t="shared" si="146"/>
        <v>2.6615123750142224</v>
      </c>
      <c r="K769" s="10">
        <f t="shared" si="147"/>
        <v>1.0990123750142224</v>
      </c>
      <c r="L769" s="10">
        <f t="shared" si="148"/>
        <v>94954.669201228826</v>
      </c>
      <c r="M769" s="10"/>
      <c r="N769">
        <f t="shared" si="151"/>
        <v>1000000</v>
      </c>
      <c r="O769">
        <f t="shared" si="152"/>
        <v>-94954.669201228826</v>
      </c>
      <c r="P769">
        <f t="shared" si="149"/>
        <v>0</v>
      </c>
      <c r="Q769">
        <f t="shared" si="153"/>
        <v>0</v>
      </c>
      <c r="S769">
        <f t="shared" si="154"/>
        <v>1000000</v>
      </c>
      <c r="T769">
        <f t="shared" si="150"/>
        <v>0</v>
      </c>
    </row>
    <row r="770" spans="1:20">
      <c r="A770" s="7">
        <v>37858</v>
      </c>
      <c r="B770" s="6">
        <v>1</v>
      </c>
      <c r="C770" s="8">
        <v>0</v>
      </c>
      <c r="D770" s="9">
        <v>1.5625</v>
      </c>
      <c r="E770" s="10">
        <v>0.98890372013142169</v>
      </c>
      <c r="F770" s="10">
        <f t="shared" si="143"/>
        <v>2.2995499737518554</v>
      </c>
      <c r="G770" s="10">
        <f t="shared" si="144"/>
        <v>1.5625</v>
      </c>
      <c r="H770" s="10">
        <f t="shared" si="155"/>
        <v>4</v>
      </c>
      <c r="I770" s="10">
        <f t="shared" si="145"/>
        <v>1</v>
      </c>
      <c r="J770" s="10">
        <f t="shared" si="146"/>
        <v>0.8757980892999373</v>
      </c>
      <c r="K770" s="10">
        <f t="shared" si="147"/>
        <v>0</v>
      </c>
      <c r="L770" s="10">
        <f t="shared" si="148"/>
        <v>0</v>
      </c>
      <c r="M770" s="10"/>
      <c r="N770">
        <f t="shared" si="151"/>
        <v>905045.33079877123</v>
      </c>
      <c r="O770">
        <f t="shared" si="152"/>
        <v>59331.04508448542</v>
      </c>
      <c r="P770">
        <f t="shared" si="149"/>
        <v>291000</v>
      </c>
      <c r="Q770">
        <f t="shared" si="153"/>
        <v>0</v>
      </c>
      <c r="S770">
        <f t="shared" si="154"/>
        <v>905045.33079877123</v>
      </c>
      <c r="T770">
        <f t="shared" si="150"/>
        <v>0</v>
      </c>
    </row>
    <row r="771" spans="1:20">
      <c r="A771" s="7">
        <v>37859</v>
      </c>
      <c r="B771" s="6">
        <v>1</v>
      </c>
      <c r="C771" s="8">
        <v>0</v>
      </c>
      <c r="D771" s="9">
        <v>1.4872685185185186</v>
      </c>
      <c r="E771" s="10">
        <v>0.98890372013142169</v>
      </c>
      <c r="F771" s="10">
        <f t="shared" si="143"/>
        <v>2.2995499737518554</v>
      </c>
      <c r="G771" s="10">
        <f t="shared" si="144"/>
        <v>1.4872685185185186</v>
      </c>
      <c r="H771" s="10">
        <f t="shared" si="155"/>
        <v>4.25</v>
      </c>
      <c r="I771" s="10">
        <f t="shared" si="145"/>
        <v>1</v>
      </c>
      <c r="J771" s="10">
        <f t="shared" si="146"/>
        <v>0.8757980892999373</v>
      </c>
      <c r="K771" s="10">
        <f t="shared" si="147"/>
        <v>0</v>
      </c>
      <c r="L771" s="10">
        <f t="shared" si="148"/>
        <v>0</v>
      </c>
      <c r="M771" s="10"/>
      <c r="N771">
        <f t="shared" si="151"/>
        <v>1000000</v>
      </c>
      <c r="O771">
        <f t="shared" si="152"/>
        <v>52831.045084485428</v>
      </c>
      <c r="P771">
        <f t="shared" si="149"/>
        <v>291000</v>
      </c>
      <c r="Q771">
        <f t="shared" si="153"/>
        <v>0</v>
      </c>
      <c r="S771">
        <f t="shared" si="154"/>
        <v>1000000</v>
      </c>
      <c r="T771">
        <f t="shared" si="150"/>
        <v>0</v>
      </c>
    </row>
    <row r="772" spans="1:20">
      <c r="A772" s="7">
        <v>37860</v>
      </c>
      <c r="B772" s="6">
        <v>0</v>
      </c>
      <c r="C772" s="8">
        <v>0</v>
      </c>
      <c r="D772" s="9">
        <v>1.1574074074074073E-2</v>
      </c>
      <c r="E772" s="10">
        <v>0.98890372013142169</v>
      </c>
      <c r="F772" s="10">
        <f t="shared" si="143"/>
        <v>2.2995499737518554</v>
      </c>
      <c r="G772" s="10">
        <f t="shared" si="144"/>
        <v>1.1574074074074073E-2</v>
      </c>
      <c r="H772" s="10">
        <f t="shared" si="155"/>
        <v>0.5</v>
      </c>
      <c r="I772" s="10">
        <f t="shared" si="145"/>
        <v>0</v>
      </c>
      <c r="J772" s="10">
        <f t="shared" si="146"/>
        <v>2.6615123750142224</v>
      </c>
      <c r="K772" s="10">
        <f t="shared" si="147"/>
        <v>2.6499383009401485</v>
      </c>
      <c r="L772" s="10">
        <f t="shared" si="148"/>
        <v>228954.66920122883</v>
      </c>
      <c r="M772" s="10"/>
      <c r="N772">
        <f t="shared" si="151"/>
        <v>1000000</v>
      </c>
      <c r="O772">
        <f t="shared" si="152"/>
        <v>-228954.66920122883</v>
      </c>
      <c r="P772">
        <f t="shared" si="149"/>
        <v>0</v>
      </c>
      <c r="Q772">
        <f t="shared" si="153"/>
        <v>0</v>
      </c>
      <c r="S772">
        <f t="shared" si="154"/>
        <v>1000000</v>
      </c>
      <c r="T772">
        <f t="shared" si="150"/>
        <v>0</v>
      </c>
    </row>
    <row r="773" spans="1:20">
      <c r="A773" s="7">
        <v>37861</v>
      </c>
      <c r="B773" s="6">
        <v>0</v>
      </c>
      <c r="C773" s="8">
        <v>0</v>
      </c>
      <c r="D773" s="9">
        <v>1.1574074074074073E-2</v>
      </c>
      <c r="E773" s="10">
        <v>0.98890372013142169</v>
      </c>
      <c r="F773" s="10">
        <f t="shared" si="143"/>
        <v>2.2995499737518554</v>
      </c>
      <c r="G773" s="10">
        <f t="shared" si="144"/>
        <v>1.1574074074074073E-2</v>
      </c>
      <c r="H773" s="10">
        <f t="shared" si="155"/>
        <v>0.5</v>
      </c>
      <c r="I773" s="10">
        <f t="shared" si="145"/>
        <v>0</v>
      </c>
      <c r="J773" s="10">
        <f t="shared" si="146"/>
        <v>2.6615123750142224</v>
      </c>
      <c r="K773" s="10">
        <f t="shared" si="147"/>
        <v>2.6499383009401485</v>
      </c>
      <c r="L773" s="10">
        <f t="shared" si="148"/>
        <v>228954.66920122883</v>
      </c>
      <c r="M773" s="10"/>
      <c r="N773">
        <f t="shared" si="151"/>
        <v>771045.33079877123</v>
      </c>
      <c r="O773">
        <f t="shared" si="152"/>
        <v>-228954.66920122883</v>
      </c>
      <c r="P773">
        <f t="shared" si="149"/>
        <v>0</v>
      </c>
      <c r="Q773">
        <f t="shared" si="153"/>
        <v>0</v>
      </c>
      <c r="S773">
        <f t="shared" si="154"/>
        <v>771045.33079877123</v>
      </c>
      <c r="T773">
        <f t="shared" si="150"/>
        <v>0</v>
      </c>
    </row>
    <row r="774" spans="1:20">
      <c r="A774" s="7">
        <v>37862</v>
      </c>
      <c r="B774" s="6">
        <v>0</v>
      </c>
      <c r="C774" s="8">
        <v>0</v>
      </c>
      <c r="D774" s="9">
        <v>1.1574074074074073E-2</v>
      </c>
      <c r="E774" s="10">
        <v>0.98890372013142169</v>
      </c>
      <c r="F774" s="10">
        <f t="shared" si="143"/>
        <v>2.2995499737518554</v>
      </c>
      <c r="G774" s="10">
        <f t="shared" si="144"/>
        <v>1.1574074074074073E-2</v>
      </c>
      <c r="H774" s="10">
        <f t="shared" si="155"/>
        <v>0.25</v>
      </c>
      <c r="I774" s="10">
        <f t="shared" si="145"/>
        <v>0</v>
      </c>
      <c r="J774" s="10">
        <f t="shared" si="146"/>
        <v>2.6615123750142224</v>
      </c>
      <c r="K774" s="10">
        <f t="shared" si="147"/>
        <v>2.6499383009401485</v>
      </c>
      <c r="L774" s="10">
        <f t="shared" si="148"/>
        <v>228954.66920122883</v>
      </c>
      <c r="M774" s="10"/>
      <c r="N774">
        <f t="shared" si="151"/>
        <v>542090.66159754246</v>
      </c>
      <c r="O774">
        <f t="shared" si="152"/>
        <v>-228954.66920122883</v>
      </c>
      <c r="P774">
        <f t="shared" si="149"/>
        <v>0</v>
      </c>
      <c r="Q774">
        <f t="shared" si="153"/>
        <v>0</v>
      </c>
      <c r="S774">
        <f t="shared" si="154"/>
        <v>542090.66159754246</v>
      </c>
      <c r="T774">
        <f t="shared" si="150"/>
        <v>0</v>
      </c>
    </row>
    <row r="775" spans="1:20">
      <c r="A775" s="7">
        <v>37863</v>
      </c>
      <c r="B775" s="6">
        <v>0</v>
      </c>
      <c r="C775" s="8">
        <v>0</v>
      </c>
      <c r="D775" s="9">
        <v>1.1574074074074073E-2</v>
      </c>
      <c r="E775" s="10">
        <v>0.98890372013142169</v>
      </c>
      <c r="F775" s="10">
        <f t="shared" ref="F775:F838" si="156">+E775/0.55+160/96/1000*2600*10000/86400</f>
        <v>2.2995499737518554</v>
      </c>
      <c r="G775" s="10">
        <f t="shared" ref="G775:G838" si="157">IF(C775&lt;25,D775,0)</f>
        <v>1.1574074074074073E-2</v>
      </c>
      <c r="H775" s="10">
        <f t="shared" si="155"/>
        <v>0</v>
      </c>
      <c r="I775" s="10">
        <f t="shared" ref="I775:I838" si="158">IF(H775&gt;3,B775,0)</f>
        <v>0</v>
      </c>
      <c r="J775" s="10">
        <f t="shared" ref="J775:J838" si="159">IF(((E775-I775)+(160/96/1000*2600*10000/86400))/0.56&lt;0,0,((E775-I775)+(160/96/1000*2600*10000/86400))/0.56)</f>
        <v>2.6615123750142224</v>
      </c>
      <c r="K775" s="10">
        <f t="shared" ref="K775:K838" si="160">IF(G775-J775&lt;0,+J775-G775,0)</f>
        <v>2.6499383009401485</v>
      </c>
      <c r="L775" s="10">
        <f t="shared" ref="L775:L838" si="161">+K775*86400</f>
        <v>228954.66920122883</v>
      </c>
      <c r="M775" s="10"/>
      <c r="N775">
        <f t="shared" si="151"/>
        <v>313135.99239631364</v>
      </c>
      <c r="O775">
        <f t="shared" si="152"/>
        <v>-228954.66920122883</v>
      </c>
      <c r="P775">
        <f t="shared" ref="P775:P838" si="162">+I775/1000*970000000*0.3</f>
        <v>0</v>
      </c>
      <c r="Q775">
        <f t="shared" si="153"/>
        <v>0</v>
      </c>
      <c r="S775">
        <f t="shared" si="154"/>
        <v>313135.99239631364</v>
      </c>
      <c r="T775">
        <f t="shared" ref="T775:T838" si="163">IF(S775=0,L775,0)</f>
        <v>0</v>
      </c>
    </row>
    <row r="776" spans="1:20">
      <c r="A776" s="7">
        <v>37864</v>
      </c>
      <c r="B776" s="6">
        <v>0</v>
      </c>
      <c r="C776" s="8">
        <v>0</v>
      </c>
      <c r="D776" s="9">
        <v>1.4467592592592593</v>
      </c>
      <c r="E776" s="10">
        <v>0.98890372013142169</v>
      </c>
      <c r="F776" s="10">
        <f t="shared" si="156"/>
        <v>2.2995499737518554</v>
      </c>
      <c r="G776" s="10">
        <f t="shared" si="157"/>
        <v>1.4467592592592593</v>
      </c>
      <c r="H776" s="10">
        <f t="shared" si="155"/>
        <v>0</v>
      </c>
      <c r="I776" s="10">
        <f t="shared" si="158"/>
        <v>0</v>
      </c>
      <c r="J776" s="10">
        <f t="shared" si="159"/>
        <v>2.6615123750142224</v>
      </c>
      <c r="K776" s="10">
        <f t="shared" si="160"/>
        <v>1.2147531157549631</v>
      </c>
      <c r="L776" s="10">
        <f t="shared" si="161"/>
        <v>104954.66920122881</v>
      </c>
      <c r="M776" s="10"/>
      <c r="N776">
        <f t="shared" ref="N776:N839" si="164">IF(N775+O775+P775&lt;1000000,IF(N775+O775+P775&lt;0,0,N775+O775+P775),1000000)</f>
        <v>84181.323195084813</v>
      </c>
      <c r="O776">
        <f t="shared" ref="O776:O839" si="165">+(G776-J776)*86400</f>
        <v>-104954.66920122881</v>
      </c>
      <c r="P776">
        <f t="shared" si="162"/>
        <v>0</v>
      </c>
      <c r="Q776">
        <f t="shared" ref="Q776:Q839" si="166">IF(N776=0,L776,0)</f>
        <v>0</v>
      </c>
      <c r="S776">
        <f t="shared" ref="S776:S839" si="167">IF(S775-L775+P775&lt;1000000,IF(S775-L775+P775&lt;0,0,S775-L775+P775),1000000)</f>
        <v>84181.323195084813</v>
      </c>
      <c r="T776">
        <f t="shared" si="163"/>
        <v>0</v>
      </c>
    </row>
    <row r="777" spans="1:20">
      <c r="A777" s="7">
        <v>37865</v>
      </c>
      <c r="B777" s="6">
        <v>0</v>
      </c>
      <c r="C777" s="8">
        <v>0</v>
      </c>
      <c r="D777" s="9">
        <v>1.4479166666666667</v>
      </c>
      <c r="E777" s="10">
        <v>0.20437343549382719</v>
      </c>
      <c r="F777" s="10">
        <f t="shared" si="156"/>
        <v>0.87313127441077443</v>
      </c>
      <c r="G777" s="10">
        <f t="shared" si="157"/>
        <v>1.4479166666666667</v>
      </c>
      <c r="H777" s="10">
        <f t="shared" si="155"/>
        <v>0</v>
      </c>
      <c r="I777" s="10">
        <f t="shared" si="158"/>
        <v>0</v>
      </c>
      <c r="J777" s="10">
        <f t="shared" si="159"/>
        <v>1.2605654381613758</v>
      </c>
      <c r="K777" s="10">
        <f t="shared" si="160"/>
        <v>0</v>
      </c>
      <c r="L777" s="10">
        <f t="shared" si="161"/>
        <v>0</v>
      </c>
      <c r="M777" s="10"/>
      <c r="N777">
        <f t="shared" si="164"/>
        <v>0</v>
      </c>
      <c r="O777">
        <f t="shared" si="165"/>
        <v>16187.146142857138</v>
      </c>
      <c r="P777">
        <f t="shared" si="162"/>
        <v>0</v>
      </c>
      <c r="Q777">
        <f t="shared" si="166"/>
        <v>0</v>
      </c>
      <c r="S777">
        <f t="shared" si="167"/>
        <v>0</v>
      </c>
      <c r="T777">
        <f t="shared" si="163"/>
        <v>0</v>
      </c>
    </row>
    <row r="778" spans="1:20">
      <c r="A778" s="7">
        <v>37866</v>
      </c>
      <c r="B778" s="6">
        <v>0</v>
      </c>
      <c r="C778" s="8">
        <v>0</v>
      </c>
      <c r="D778" s="9">
        <v>0.83101851851851849</v>
      </c>
      <c r="E778" s="10">
        <v>0.20437343549382719</v>
      </c>
      <c r="F778" s="10">
        <f t="shared" si="156"/>
        <v>0.87313127441077443</v>
      </c>
      <c r="G778" s="10">
        <f t="shared" si="157"/>
        <v>0.83101851851851849</v>
      </c>
      <c r="H778" s="10">
        <f t="shared" ref="H778:H841" si="168">AVERAGE(B775:B778)</f>
        <v>0</v>
      </c>
      <c r="I778" s="10">
        <f t="shared" si="158"/>
        <v>0</v>
      </c>
      <c r="J778" s="10">
        <f t="shared" si="159"/>
        <v>1.2605654381613758</v>
      </c>
      <c r="K778" s="10">
        <f t="shared" si="160"/>
        <v>0.42954691964285729</v>
      </c>
      <c r="L778" s="10">
        <f t="shared" si="161"/>
        <v>37112.853857142873</v>
      </c>
      <c r="M778" s="10"/>
      <c r="N778">
        <f t="shared" si="164"/>
        <v>16187.146142857138</v>
      </c>
      <c r="O778">
        <f t="shared" si="165"/>
        <v>-37112.853857142873</v>
      </c>
      <c r="P778">
        <f t="shared" si="162"/>
        <v>0</v>
      </c>
      <c r="Q778">
        <f t="shared" si="166"/>
        <v>0</v>
      </c>
      <c r="S778">
        <f t="shared" si="167"/>
        <v>0</v>
      </c>
      <c r="T778">
        <f t="shared" si="163"/>
        <v>37112.853857142873</v>
      </c>
    </row>
    <row r="779" spans="1:20">
      <c r="A779" s="7">
        <v>37867</v>
      </c>
      <c r="B779" s="6">
        <v>0</v>
      </c>
      <c r="C779" s="8">
        <v>0</v>
      </c>
      <c r="D779" s="9">
        <v>1.1053240740740742</v>
      </c>
      <c r="E779" s="10">
        <v>0.20437343549382719</v>
      </c>
      <c r="F779" s="10">
        <f t="shared" si="156"/>
        <v>0.87313127441077443</v>
      </c>
      <c r="G779" s="10">
        <f t="shared" si="157"/>
        <v>1.1053240740740742</v>
      </c>
      <c r="H779" s="10">
        <f t="shared" si="168"/>
        <v>0</v>
      </c>
      <c r="I779" s="10">
        <f t="shared" si="158"/>
        <v>0</v>
      </c>
      <c r="J779" s="10">
        <f t="shared" si="159"/>
        <v>1.2605654381613758</v>
      </c>
      <c r="K779" s="10">
        <f t="shared" si="160"/>
        <v>0.1552413640873016</v>
      </c>
      <c r="L779" s="10">
        <f t="shared" si="161"/>
        <v>13412.853857142858</v>
      </c>
      <c r="M779" s="10"/>
      <c r="N779">
        <f t="shared" si="164"/>
        <v>0</v>
      </c>
      <c r="O779">
        <f t="shared" si="165"/>
        <v>-13412.853857142858</v>
      </c>
      <c r="P779">
        <f t="shared" si="162"/>
        <v>0</v>
      </c>
      <c r="Q779">
        <f t="shared" si="166"/>
        <v>13412.853857142858</v>
      </c>
      <c r="S779">
        <f t="shared" si="167"/>
        <v>0</v>
      </c>
      <c r="T779">
        <f t="shared" si="163"/>
        <v>13412.853857142858</v>
      </c>
    </row>
    <row r="780" spans="1:20">
      <c r="A780" s="7">
        <v>37868</v>
      </c>
      <c r="B780" s="6">
        <v>0</v>
      </c>
      <c r="C780" s="8">
        <v>0</v>
      </c>
      <c r="D780" s="9">
        <v>2.105324074074074</v>
      </c>
      <c r="E780" s="10">
        <v>0.20437343549382719</v>
      </c>
      <c r="F780" s="10">
        <f t="shared" si="156"/>
        <v>0.87313127441077443</v>
      </c>
      <c r="G780" s="10">
        <f t="shared" si="157"/>
        <v>2.105324074074074</v>
      </c>
      <c r="H780" s="10">
        <f t="shared" si="168"/>
        <v>0</v>
      </c>
      <c r="I780" s="10">
        <f t="shared" si="158"/>
        <v>0</v>
      </c>
      <c r="J780" s="10">
        <f t="shared" si="159"/>
        <v>1.2605654381613758</v>
      </c>
      <c r="K780" s="10">
        <f t="shared" si="160"/>
        <v>0</v>
      </c>
      <c r="L780" s="10">
        <f t="shared" si="161"/>
        <v>0</v>
      </c>
      <c r="M780" s="10"/>
      <c r="N780">
        <f t="shared" si="164"/>
        <v>0</v>
      </c>
      <c r="O780">
        <f t="shared" si="165"/>
        <v>72987.14614285712</v>
      </c>
      <c r="P780">
        <f t="shared" si="162"/>
        <v>0</v>
      </c>
      <c r="Q780">
        <f t="shared" si="166"/>
        <v>0</v>
      </c>
      <c r="S780">
        <f t="shared" si="167"/>
        <v>0</v>
      </c>
      <c r="T780">
        <f t="shared" si="163"/>
        <v>0</v>
      </c>
    </row>
    <row r="781" spans="1:20">
      <c r="A781" s="7">
        <v>37869</v>
      </c>
      <c r="B781" s="6">
        <v>0</v>
      </c>
      <c r="C781" s="8">
        <v>0</v>
      </c>
      <c r="D781" s="9">
        <v>0.6782407407407407</v>
      </c>
      <c r="E781" s="10">
        <v>0.20437343549382719</v>
      </c>
      <c r="F781" s="10">
        <f t="shared" si="156"/>
        <v>0.87313127441077443</v>
      </c>
      <c r="G781" s="10">
        <f t="shared" si="157"/>
        <v>0.6782407407407407</v>
      </c>
      <c r="H781" s="10">
        <f t="shared" si="168"/>
        <v>0</v>
      </c>
      <c r="I781" s="10">
        <f t="shared" si="158"/>
        <v>0</v>
      </c>
      <c r="J781" s="10">
        <f t="shared" si="159"/>
        <v>1.2605654381613758</v>
      </c>
      <c r="K781" s="10">
        <f t="shared" si="160"/>
        <v>0.58232469742063508</v>
      </c>
      <c r="L781" s="10">
        <f t="shared" si="161"/>
        <v>50312.853857142873</v>
      </c>
      <c r="M781" s="10"/>
      <c r="N781">
        <f t="shared" si="164"/>
        <v>72987.14614285712</v>
      </c>
      <c r="O781">
        <f t="shared" si="165"/>
        <v>-50312.853857142873</v>
      </c>
      <c r="P781">
        <f t="shared" si="162"/>
        <v>0</v>
      </c>
      <c r="Q781">
        <f t="shared" si="166"/>
        <v>0</v>
      </c>
      <c r="S781">
        <f t="shared" si="167"/>
        <v>0</v>
      </c>
      <c r="T781">
        <f t="shared" si="163"/>
        <v>50312.853857142873</v>
      </c>
    </row>
    <row r="782" spans="1:20">
      <c r="A782" s="7">
        <v>38139</v>
      </c>
      <c r="B782" s="6">
        <v>9.7333333333333343</v>
      </c>
      <c r="C782" s="1">
        <v>10.976861234778873</v>
      </c>
      <c r="D782" s="9">
        <v>0.60185185185185186</v>
      </c>
      <c r="E782" s="10">
        <v>1.0218671774691359</v>
      </c>
      <c r="F782" s="10">
        <f t="shared" si="156"/>
        <v>2.3594835325476993</v>
      </c>
      <c r="G782" s="10">
        <f t="shared" si="157"/>
        <v>0.60185185185185186</v>
      </c>
      <c r="H782" s="10">
        <f t="shared" si="168"/>
        <v>2.4333333333333336</v>
      </c>
      <c r="I782" s="10">
        <f t="shared" si="158"/>
        <v>0</v>
      </c>
      <c r="J782" s="10">
        <f t="shared" si="159"/>
        <v>2.7203756916887127</v>
      </c>
      <c r="K782" s="10">
        <f t="shared" si="160"/>
        <v>2.1185238398368611</v>
      </c>
      <c r="L782" s="10">
        <f t="shared" si="161"/>
        <v>183040.45976190479</v>
      </c>
      <c r="M782" s="10"/>
      <c r="N782">
        <f t="shared" si="164"/>
        <v>22674.292285714248</v>
      </c>
      <c r="O782">
        <f t="shared" si="165"/>
        <v>-183040.45976190479</v>
      </c>
      <c r="P782">
        <f t="shared" si="162"/>
        <v>0</v>
      </c>
      <c r="Q782">
        <f t="shared" si="166"/>
        <v>0</v>
      </c>
      <c r="S782">
        <f t="shared" si="167"/>
        <v>0</v>
      </c>
      <c r="T782">
        <f t="shared" si="163"/>
        <v>183040.45976190479</v>
      </c>
    </row>
    <row r="783" spans="1:20">
      <c r="A783" s="7">
        <v>38140</v>
      </c>
      <c r="B783" s="6">
        <v>0.2</v>
      </c>
      <c r="C783" s="1">
        <v>10.976861234778873</v>
      </c>
      <c r="D783" s="9">
        <v>1.5138888888888888</v>
      </c>
      <c r="E783" s="10">
        <v>1.0218671774691359</v>
      </c>
      <c r="F783" s="10">
        <f t="shared" si="156"/>
        <v>2.3594835325476993</v>
      </c>
      <c r="G783" s="10">
        <f t="shared" si="157"/>
        <v>1.5138888888888888</v>
      </c>
      <c r="H783" s="10">
        <f t="shared" si="168"/>
        <v>2.4833333333333334</v>
      </c>
      <c r="I783" s="10">
        <f t="shared" si="158"/>
        <v>0</v>
      </c>
      <c r="J783" s="10">
        <f t="shared" si="159"/>
        <v>2.7203756916887127</v>
      </c>
      <c r="K783" s="10">
        <f t="shared" si="160"/>
        <v>1.2064868027998239</v>
      </c>
      <c r="L783" s="10">
        <f t="shared" si="161"/>
        <v>104240.45976190479</v>
      </c>
      <c r="M783" s="10"/>
      <c r="N783">
        <f t="shared" si="164"/>
        <v>0</v>
      </c>
      <c r="O783">
        <f t="shared" si="165"/>
        <v>-104240.45976190479</v>
      </c>
      <c r="P783">
        <f t="shared" si="162"/>
        <v>0</v>
      </c>
      <c r="Q783">
        <f t="shared" si="166"/>
        <v>104240.45976190479</v>
      </c>
      <c r="S783">
        <f t="shared" si="167"/>
        <v>0</v>
      </c>
      <c r="T783">
        <f t="shared" si="163"/>
        <v>104240.45976190479</v>
      </c>
    </row>
    <row r="784" spans="1:20">
      <c r="A784" s="7">
        <v>38141</v>
      </c>
      <c r="B784" s="6">
        <v>10.25</v>
      </c>
      <c r="C784" s="1">
        <v>10.976861234778873</v>
      </c>
      <c r="D784" s="9">
        <v>3.9560185185185186</v>
      </c>
      <c r="E784" s="10">
        <v>1.0218671774691359</v>
      </c>
      <c r="F784" s="10">
        <f t="shared" si="156"/>
        <v>2.3594835325476993</v>
      </c>
      <c r="G784" s="10">
        <f t="shared" si="157"/>
        <v>3.9560185185185186</v>
      </c>
      <c r="H784" s="10">
        <f t="shared" si="168"/>
        <v>5.0458333333333334</v>
      </c>
      <c r="I784" s="10">
        <f t="shared" si="158"/>
        <v>10.25</v>
      </c>
      <c r="J784" s="10">
        <f t="shared" si="159"/>
        <v>0</v>
      </c>
      <c r="K784" s="10">
        <f t="shared" si="160"/>
        <v>0</v>
      </c>
      <c r="L784" s="10">
        <f t="shared" si="161"/>
        <v>0</v>
      </c>
      <c r="M784" s="10"/>
      <c r="N784">
        <f t="shared" si="164"/>
        <v>0</v>
      </c>
      <c r="O784">
        <f t="shared" si="165"/>
        <v>341800</v>
      </c>
      <c r="P784">
        <f t="shared" si="162"/>
        <v>2982750</v>
      </c>
      <c r="Q784">
        <f t="shared" si="166"/>
        <v>0</v>
      </c>
      <c r="S784">
        <f t="shared" si="167"/>
        <v>0</v>
      </c>
      <c r="T784">
        <f t="shared" si="163"/>
        <v>0</v>
      </c>
    </row>
    <row r="785" spans="1:20">
      <c r="A785" s="7">
        <v>38142</v>
      </c>
      <c r="B785" s="6">
        <v>0.2</v>
      </c>
      <c r="C785" s="1">
        <v>15.032263586380669</v>
      </c>
      <c r="D785" s="9">
        <v>2.6689814814814814</v>
      </c>
      <c r="E785" s="10">
        <v>1.0218671774691359</v>
      </c>
      <c r="F785" s="10">
        <f t="shared" si="156"/>
        <v>2.3594835325476993</v>
      </c>
      <c r="G785" s="10">
        <f t="shared" si="157"/>
        <v>2.6689814814814814</v>
      </c>
      <c r="H785" s="10">
        <f t="shared" si="168"/>
        <v>5.0958333333333332</v>
      </c>
      <c r="I785" s="10">
        <f t="shared" si="158"/>
        <v>0.2</v>
      </c>
      <c r="J785" s="10">
        <f t="shared" si="159"/>
        <v>2.3632328345458551</v>
      </c>
      <c r="K785" s="10">
        <f t="shared" si="160"/>
        <v>0</v>
      </c>
      <c r="L785" s="10">
        <f t="shared" si="161"/>
        <v>0</v>
      </c>
      <c r="M785" s="10"/>
      <c r="N785">
        <f t="shared" si="164"/>
        <v>1000000</v>
      </c>
      <c r="O785">
        <f t="shared" si="165"/>
        <v>26416.683095238113</v>
      </c>
      <c r="P785">
        <f t="shared" si="162"/>
        <v>58200</v>
      </c>
      <c r="Q785">
        <f t="shared" si="166"/>
        <v>0</v>
      </c>
      <c r="S785">
        <f t="shared" si="167"/>
        <v>1000000</v>
      </c>
      <c r="T785">
        <f t="shared" si="163"/>
        <v>0</v>
      </c>
    </row>
    <row r="786" spans="1:20">
      <c r="A786" s="7">
        <v>38143</v>
      </c>
      <c r="B786" s="6">
        <v>0.2</v>
      </c>
      <c r="C786" s="1">
        <v>10.976861234778873</v>
      </c>
      <c r="D786" s="9">
        <v>4.1782407407407405</v>
      </c>
      <c r="E786" s="10">
        <v>1.0218671774691359</v>
      </c>
      <c r="F786" s="10">
        <f t="shared" si="156"/>
        <v>2.3594835325476993</v>
      </c>
      <c r="G786" s="10">
        <f t="shared" si="157"/>
        <v>4.1782407407407405</v>
      </c>
      <c r="H786" s="10">
        <f t="shared" si="168"/>
        <v>2.7124999999999995</v>
      </c>
      <c r="I786" s="10">
        <f t="shared" si="158"/>
        <v>0</v>
      </c>
      <c r="J786" s="10">
        <f t="shared" si="159"/>
        <v>2.7203756916887127</v>
      </c>
      <c r="K786" s="10">
        <f t="shared" si="160"/>
        <v>0</v>
      </c>
      <c r="L786" s="10">
        <f t="shared" si="161"/>
        <v>0</v>
      </c>
      <c r="M786" s="10"/>
      <c r="N786">
        <f t="shared" si="164"/>
        <v>1000000</v>
      </c>
      <c r="O786">
        <f t="shared" si="165"/>
        <v>125959.5402380952</v>
      </c>
      <c r="P786">
        <f t="shared" si="162"/>
        <v>0</v>
      </c>
      <c r="Q786">
        <f t="shared" si="166"/>
        <v>0</v>
      </c>
      <c r="S786">
        <f t="shared" si="167"/>
        <v>1000000</v>
      </c>
      <c r="T786">
        <f t="shared" si="163"/>
        <v>0</v>
      </c>
    </row>
    <row r="787" spans="1:20">
      <c r="A787" s="7">
        <v>38144</v>
      </c>
      <c r="B787" s="6">
        <v>6.8666666666666671</v>
      </c>
      <c r="C787" s="1">
        <v>5.6607388330229549</v>
      </c>
      <c r="D787" s="9">
        <v>4.1782407407407405</v>
      </c>
      <c r="E787" s="10">
        <v>1.0218671774691359</v>
      </c>
      <c r="F787" s="10">
        <f t="shared" si="156"/>
        <v>2.3594835325476993</v>
      </c>
      <c r="G787" s="10">
        <f t="shared" si="157"/>
        <v>4.1782407407407405</v>
      </c>
      <c r="H787" s="10">
        <f t="shared" si="168"/>
        <v>4.3791666666666664</v>
      </c>
      <c r="I787" s="10">
        <f t="shared" si="158"/>
        <v>6.8666666666666671</v>
      </c>
      <c r="J787" s="10">
        <f t="shared" si="159"/>
        <v>0</v>
      </c>
      <c r="K787" s="10">
        <f t="shared" si="160"/>
        <v>0</v>
      </c>
      <c r="L787" s="10">
        <f t="shared" si="161"/>
        <v>0</v>
      </c>
      <c r="M787" s="10"/>
      <c r="N787">
        <f t="shared" si="164"/>
        <v>1000000</v>
      </c>
      <c r="O787">
        <f t="shared" si="165"/>
        <v>361000</v>
      </c>
      <c r="P787">
        <f t="shared" si="162"/>
        <v>1998200</v>
      </c>
      <c r="Q787">
        <f t="shared" si="166"/>
        <v>0</v>
      </c>
      <c r="S787">
        <f t="shared" si="167"/>
        <v>1000000</v>
      </c>
      <c r="T787">
        <f t="shared" si="163"/>
        <v>0</v>
      </c>
    </row>
    <row r="788" spans="1:20">
      <c r="A788" s="7">
        <v>38145</v>
      </c>
      <c r="B788" s="6">
        <v>0</v>
      </c>
      <c r="C788" s="1">
        <v>2.7560572221215049</v>
      </c>
      <c r="D788" s="9">
        <v>4.1782407407407405</v>
      </c>
      <c r="E788" s="10">
        <v>1.0218671774691359</v>
      </c>
      <c r="F788" s="10">
        <f t="shared" si="156"/>
        <v>2.3594835325476993</v>
      </c>
      <c r="G788" s="10">
        <f t="shared" si="157"/>
        <v>4.1782407407407405</v>
      </c>
      <c r="H788" s="10">
        <f t="shared" si="168"/>
        <v>1.8166666666666669</v>
      </c>
      <c r="I788" s="10">
        <f t="shared" si="158"/>
        <v>0</v>
      </c>
      <c r="J788" s="10">
        <f t="shared" si="159"/>
        <v>2.7203756916887127</v>
      </c>
      <c r="K788" s="10">
        <f t="shared" si="160"/>
        <v>0</v>
      </c>
      <c r="L788" s="10">
        <f t="shared" si="161"/>
        <v>0</v>
      </c>
      <c r="M788" s="10"/>
      <c r="N788">
        <f t="shared" si="164"/>
        <v>1000000</v>
      </c>
      <c r="O788">
        <f t="shared" si="165"/>
        <v>125959.5402380952</v>
      </c>
      <c r="P788">
        <f t="shared" si="162"/>
        <v>0</v>
      </c>
      <c r="Q788">
        <f t="shared" si="166"/>
        <v>0</v>
      </c>
      <c r="S788">
        <f t="shared" si="167"/>
        <v>1000000</v>
      </c>
      <c r="T788">
        <f t="shared" si="163"/>
        <v>0</v>
      </c>
    </row>
    <row r="789" spans="1:20">
      <c r="A789" s="7">
        <v>38146</v>
      </c>
      <c r="B789" s="6">
        <v>0</v>
      </c>
      <c r="C789" s="1">
        <v>2.7560572221215049</v>
      </c>
      <c r="D789" s="9">
        <v>4.1643518518518521</v>
      </c>
      <c r="E789" s="10">
        <v>1.0218671774691359</v>
      </c>
      <c r="F789" s="10">
        <f t="shared" si="156"/>
        <v>2.3594835325476993</v>
      </c>
      <c r="G789" s="10">
        <f t="shared" si="157"/>
        <v>4.1643518518518521</v>
      </c>
      <c r="H789" s="10">
        <f t="shared" si="168"/>
        <v>1.7666666666666668</v>
      </c>
      <c r="I789" s="10">
        <f t="shared" si="158"/>
        <v>0</v>
      </c>
      <c r="J789" s="10">
        <f t="shared" si="159"/>
        <v>2.7203756916887127</v>
      </c>
      <c r="K789" s="10">
        <f t="shared" si="160"/>
        <v>0</v>
      </c>
      <c r="L789" s="10">
        <f t="shared" si="161"/>
        <v>0</v>
      </c>
      <c r="M789" s="10"/>
      <c r="N789">
        <f t="shared" si="164"/>
        <v>1000000</v>
      </c>
      <c r="O789">
        <f t="shared" si="165"/>
        <v>124759.54023809524</v>
      </c>
      <c r="P789">
        <f t="shared" si="162"/>
        <v>0</v>
      </c>
      <c r="Q789">
        <f t="shared" si="166"/>
        <v>0</v>
      </c>
      <c r="S789">
        <f t="shared" si="167"/>
        <v>1000000</v>
      </c>
      <c r="T789">
        <f t="shared" si="163"/>
        <v>0</v>
      </c>
    </row>
    <row r="790" spans="1:20">
      <c r="A790" s="7">
        <v>38147</v>
      </c>
      <c r="B790" s="6">
        <v>0</v>
      </c>
      <c r="C790" s="1">
        <v>1.5565950543969793</v>
      </c>
      <c r="D790" s="9">
        <v>4.1643518518518521</v>
      </c>
      <c r="E790" s="10">
        <v>1.0218671774691359</v>
      </c>
      <c r="F790" s="10">
        <f t="shared" si="156"/>
        <v>2.3594835325476993</v>
      </c>
      <c r="G790" s="10">
        <f t="shared" si="157"/>
        <v>4.1643518518518521</v>
      </c>
      <c r="H790" s="10">
        <f t="shared" si="168"/>
        <v>1.7166666666666668</v>
      </c>
      <c r="I790" s="10">
        <f t="shared" si="158"/>
        <v>0</v>
      </c>
      <c r="J790" s="10">
        <f t="shared" si="159"/>
        <v>2.7203756916887127</v>
      </c>
      <c r="K790" s="10">
        <f t="shared" si="160"/>
        <v>0</v>
      </c>
      <c r="L790" s="10">
        <f t="shared" si="161"/>
        <v>0</v>
      </c>
      <c r="M790" s="10"/>
      <c r="N790">
        <f t="shared" si="164"/>
        <v>1000000</v>
      </c>
      <c r="O790">
        <f t="shared" si="165"/>
        <v>124759.54023809524</v>
      </c>
      <c r="P790">
        <f t="shared" si="162"/>
        <v>0</v>
      </c>
      <c r="Q790">
        <f t="shared" si="166"/>
        <v>0</v>
      </c>
      <c r="S790">
        <f t="shared" si="167"/>
        <v>1000000</v>
      </c>
      <c r="T790">
        <f t="shared" si="163"/>
        <v>0</v>
      </c>
    </row>
    <row r="791" spans="1:20">
      <c r="A791" s="7">
        <v>38148</v>
      </c>
      <c r="B791" s="6">
        <v>0</v>
      </c>
      <c r="C791" s="1">
        <v>2.7560572221215049</v>
      </c>
      <c r="D791" s="9">
        <v>3.7094907407407409</v>
      </c>
      <c r="E791" s="10">
        <v>1.0218671774691359</v>
      </c>
      <c r="F791" s="10">
        <f t="shared" si="156"/>
        <v>2.3594835325476993</v>
      </c>
      <c r="G791" s="10">
        <f t="shared" si="157"/>
        <v>3.7094907407407409</v>
      </c>
      <c r="H791" s="10">
        <f t="shared" si="168"/>
        <v>0</v>
      </c>
      <c r="I791" s="10">
        <f t="shared" si="158"/>
        <v>0</v>
      </c>
      <c r="J791" s="10">
        <f t="shared" si="159"/>
        <v>2.7203756916887127</v>
      </c>
      <c r="K791" s="10">
        <f t="shared" si="160"/>
        <v>0</v>
      </c>
      <c r="L791" s="10">
        <f t="shared" si="161"/>
        <v>0</v>
      </c>
      <c r="M791" s="10"/>
      <c r="N791">
        <f t="shared" si="164"/>
        <v>1000000</v>
      </c>
      <c r="O791">
        <f t="shared" si="165"/>
        <v>85459.540238095229</v>
      </c>
      <c r="P791">
        <f t="shared" si="162"/>
        <v>0</v>
      </c>
      <c r="Q791">
        <f t="shared" si="166"/>
        <v>0</v>
      </c>
      <c r="S791">
        <f t="shared" si="167"/>
        <v>1000000</v>
      </c>
      <c r="T791">
        <f t="shared" si="163"/>
        <v>0</v>
      </c>
    </row>
    <row r="792" spans="1:20">
      <c r="A792" s="7">
        <v>38149</v>
      </c>
      <c r="B792" s="6">
        <v>0</v>
      </c>
      <c r="C792" s="1">
        <v>0</v>
      </c>
      <c r="D792" s="9">
        <v>4.4432870370370372</v>
      </c>
      <c r="E792" s="10">
        <v>1.0218671774691359</v>
      </c>
      <c r="F792" s="10">
        <f t="shared" si="156"/>
        <v>2.3594835325476993</v>
      </c>
      <c r="G792" s="10">
        <f t="shared" si="157"/>
        <v>4.4432870370370372</v>
      </c>
      <c r="H792" s="10">
        <f t="shared" si="168"/>
        <v>0</v>
      </c>
      <c r="I792" s="10">
        <f t="shared" si="158"/>
        <v>0</v>
      </c>
      <c r="J792" s="10">
        <f t="shared" si="159"/>
        <v>2.7203756916887127</v>
      </c>
      <c r="K792" s="10">
        <f t="shared" si="160"/>
        <v>0</v>
      </c>
      <c r="L792" s="10">
        <f t="shared" si="161"/>
        <v>0</v>
      </c>
      <c r="M792" s="10"/>
      <c r="N792">
        <f t="shared" si="164"/>
        <v>1000000</v>
      </c>
      <c r="O792">
        <f t="shared" si="165"/>
        <v>148859.54023809524</v>
      </c>
      <c r="P792">
        <f t="shared" si="162"/>
        <v>0</v>
      </c>
      <c r="Q792">
        <f t="shared" si="166"/>
        <v>0</v>
      </c>
      <c r="S792">
        <f t="shared" si="167"/>
        <v>1000000</v>
      </c>
      <c r="T792">
        <f t="shared" si="163"/>
        <v>0</v>
      </c>
    </row>
    <row r="793" spans="1:20">
      <c r="A793" s="7">
        <v>38150</v>
      </c>
      <c r="B793" s="6">
        <v>0</v>
      </c>
      <c r="C793" s="1">
        <v>0</v>
      </c>
      <c r="D793" s="9">
        <v>3.4976851851851851</v>
      </c>
      <c r="E793" s="10">
        <v>1.0218671774691359</v>
      </c>
      <c r="F793" s="10">
        <f t="shared" si="156"/>
        <v>2.3594835325476993</v>
      </c>
      <c r="G793" s="10">
        <f t="shared" si="157"/>
        <v>3.4976851851851851</v>
      </c>
      <c r="H793" s="10">
        <f t="shared" si="168"/>
        <v>0</v>
      </c>
      <c r="I793" s="10">
        <f t="shared" si="158"/>
        <v>0</v>
      </c>
      <c r="J793" s="10">
        <f t="shared" si="159"/>
        <v>2.7203756916887127</v>
      </c>
      <c r="K793" s="10">
        <f t="shared" si="160"/>
        <v>0</v>
      </c>
      <c r="L793" s="10">
        <f t="shared" si="161"/>
        <v>0</v>
      </c>
      <c r="M793" s="10"/>
      <c r="N793">
        <f t="shared" si="164"/>
        <v>1000000</v>
      </c>
      <c r="O793">
        <f t="shared" si="165"/>
        <v>67159.540238095215</v>
      </c>
      <c r="P793">
        <f t="shared" si="162"/>
        <v>0</v>
      </c>
      <c r="Q793">
        <f t="shared" si="166"/>
        <v>0</v>
      </c>
      <c r="S793">
        <f t="shared" si="167"/>
        <v>1000000</v>
      </c>
      <c r="T793">
        <f t="shared" si="163"/>
        <v>0</v>
      </c>
    </row>
    <row r="794" spans="1:20">
      <c r="A794" s="7">
        <v>38151</v>
      </c>
      <c r="B794" s="6">
        <v>46.4</v>
      </c>
      <c r="C794" s="1">
        <v>0</v>
      </c>
      <c r="D794" s="9">
        <v>1.4612268518518519</v>
      </c>
      <c r="E794" s="10">
        <v>1.0218671774691359</v>
      </c>
      <c r="F794" s="10">
        <f t="shared" si="156"/>
        <v>2.3594835325476993</v>
      </c>
      <c r="G794" s="10">
        <f t="shared" si="157"/>
        <v>1.4612268518518519</v>
      </c>
      <c r="H794" s="10">
        <f t="shared" si="168"/>
        <v>11.6</v>
      </c>
      <c r="I794" s="10">
        <f t="shared" si="158"/>
        <v>46.4</v>
      </c>
      <c r="J794" s="10">
        <f t="shared" si="159"/>
        <v>0</v>
      </c>
      <c r="K794" s="10">
        <f t="shared" si="160"/>
        <v>0</v>
      </c>
      <c r="L794" s="10">
        <f t="shared" si="161"/>
        <v>0</v>
      </c>
      <c r="M794" s="10"/>
      <c r="N794">
        <f t="shared" si="164"/>
        <v>1000000</v>
      </c>
      <c r="O794">
        <f t="shared" si="165"/>
        <v>126250</v>
      </c>
      <c r="P794">
        <f t="shared" si="162"/>
        <v>13502400</v>
      </c>
      <c r="Q794">
        <f t="shared" si="166"/>
        <v>0</v>
      </c>
      <c r="S794">
        <f t="shared" si="167"/>
        <v>1000000</v>
      </c>
      <c r="T794">
        <f t="shared" si="163"/>
        <v>0</v>
      </c>
    </row>
    <row r="795" spans="1:20">
      <c r="A795" s="7">
        <v>38152</v>
      </c>
      <c r="B795" s="6">
        <v>6.8</v>
      </c>
      <c r="C795" s="1">
        <v>0</v>
      </c>
      <c r="D795" s="9">
        <v>1.4612268518518519</v>
      </c>
      <c r="E795" s="10">
        <v>1.0218671774691359</v>
      </c>
      <c r="F795" s="10">
        <f t="shared" si="156"/>
        <v>2.3594835325476993</v>
      </c>
      <c r="G795" s="10">
        <f t="shared" si="157"/>
        <v>1.4612268518518519</v>
      </c>
      <c r="H795" s="10">
        <f t="shared" si="168"/>
        <v>13.299999999999999</v>
      </c>
      <c r="I795" s="10">
        <f t="shared" si="158"/>
        <v>6.8</v>
      </c>
      <c r="J795" s="10">
        <f t="shared" si="159"/>
        <v>0</v>
      </c>
      <c r="K795" s="10">
        <f t="shared" si="160"/>
        <v>0</v>
      </c>
      <c r="L795" s="10">
        <f t="shared" si="161"/>
        <v>0</v>
      </c>
      <c r="M795" s="10"/>
      <c r="N795">
        <f t="shared" si="164"/>
        <v>1000000</v>
      </c>
      <c r="O795">
        <f t="shared" si="165"/>
        <v>126250</v>
      </c>
      <c r="P795">
        <f t="shared" si="162"/>
        <v>1978800</v>
      </c>
      <c r="Q795">
        <f t="shared" si="166"/>
        <v>0</v>
      </c>
      <c r="S795">
        <f t="shared" si="167"/>
        <v>1000000</v>
      </c>
      <c r="T795">
        <f t="shared" si="163"/>
        <v>0</v>
      </c>
    </row>
    <row r="796" spans="1:20">
      <c r="A796" s="7">
        <v>38153</v>
      </c>
      <c r="B796" s="6">
        <v>0</v>
      </c>
      <c r="C796" s="1">
        <v>0</v>
      </c>
      <c r="D796" s="9">
        <v>4.6296296296296294E-3</v>
      </c>
      <c r="E796" s="10">
        <v>1.0218671774691359</v>
      </c>
      <c r="F796" s="10">
        <f t="shared" si="156"/>
        <v>2.3594835325476993</v>
      </c>
      <c r="G796" s="10">
        <f t="shared" si="157"/>
        <v>4.6296296296296294E-3</v>
      </c>
      <c r="H796" s="10">
        <f t="shared" si="168"/>
        <v>13.299999999999999</v>
      </c>
      <c r="I796" s="10">
        <f t="shared" si="158"/>
        <v>0</v>
      </c>
      <c r="J796" s="10">
        <f t="shared" si="159"/>
        <v>2.7203756916887127</v>
      </c>
      <c r="K796" s="10">
        <f t="shared" si="160"/>
        <v>2.715746062059083</v>
      </c>
      <c r="L796" s="10">
        <f t="shared" si="161"/>
        <v>234640.45976190476</v>
      </c>
      <c r="M796" s="10"/>
      <c r="N796">
        <f t="shared" si="164"/>
        <v>1000000</v>
      </c>
      <c r="O796">
        <f t="shared" si="165"/>
        <v>-234640.45976190476</v>
      </c>
      <c r="P796">
        <f t="shared" si="162"/>
        <v>0</v>
      </c>
      <c r="Q796">
        <f t="shared" si="166"/>
        <v>0</v>
      </c>
      <c r="S796">
        <f t="shared" si="167"/>
        <v>1000000</v>
      </c>
      <c r="T796">
        <f t="shared" si="163"/>
        <v>0</v>
      </c>
    </row>
    <row r="797" spans="1:20">
      <c r="A797" s="7">
        <v>38154</v>
      </c>
      <c r="B797" s="6">
        <v>0</v>
      </c>
      <c r="C797" s="1">
        <v>9.0942632347530736</v>
      </c>
      <c r="D797" s="9">
        <v>2.5682870370370372</v>
      </c>
      <c r="E797" s="10">
        <v>1.0218671774691359</v>
      </c>
      <c r="F797" s="10">
        <f t="shared" si="156"/>
        <v>2.3594835325476993</v>
      </c>
      <c r="G797" s="10">
        <f t="shared" si="157"/>
        <v>2.5682870370370372</v>
      </c>
      <c r="H797" s="10">
        <f t="shared" si="168"/>
        <v>13.299999999999999</v>
      </c>
      <c r="I797" s="10">
        <f t="shared" si="158"/>
        <v>0</v>
      </c>
      <c r="J797" s="10">
        <f t="shared" si="159"/>
        <v>2.7203756916887127</v>
      </c>
      <c r="K797" s="10">
        <f t="shared" si="160"/>
        <v>0.15208865465167554</v>
      </c>
      <c r="L797" s="10">
        <f t="shared" si="161"/>
        <v>13140.459761904767</v>
      </c>
      <c r="M797" s="10"/>
      <c r="N797">
        <f t="shared" si="164"/>
        <v>765359.54023809521</v>
      </c>
      <c r="O797">
        <f t="shared" si="165"/>
        <v>-13140.459761904767</v>
      </c>
      <c r="P797">
        <f t="shared" si="162"/>
        <v>0</v>
      </c>
      <c r="Q797">
        <f t="shared" si="166"/>
        <v>0</v>
      </c>
      <c r="S797">
        <f t="shared" si="167"/>
        <v>765359.54023809521</v>
      </c>
      <c r="T797">
        <f t="shared" si="163"/>
        <v>0</v>
      </c>
    </row>
    <row r="798" spans="1:20">
      <c r="A798" s="7">
        <v>38155</v>
      </c>
      <c r="B798" s="6">
        <v>0.5</v>
      </c>
      <c r="C798" s="1">
        <v>15.032263586380669</v>
      </c>
      <c r="D798" s="9">
        <v>3.7013888888888888</v>
      </c>
      <c r="E798" s="10">
        <v>1.0218671774691359</v>
      </c>
      <c r="F798" s="10">
        <f t="shared" si="156"/>
        <v>2.3594835325476993</v>
      </c>
      <c r="G798" s="10">
        <f t="shared" si="157"/>
        <v>3.7013888888888888</v>
      </c>
      <c r="H798" s="10">
        <f t="shared" si="168"/>
        <v>1.825</v>
      </c>
      <c r="I798" s="10">
        <f t="shared" si="158"/>
        <v>0</v>
      </c>
      <c r="J798" s="10">
        <f t="shared" si="159"/>
        <v>2.7203756916887127</v>
      </c>
      <c r="K798" s="10">
        <f t="shared" si="160"/>
        <v>0</v>
      </c>
      <c r="L798" s="10">
        <f t="shared" si="161"/>
        <v>0</v>
      </c>
      <c r="M798" s="10"/>
      <c r="N798">
        <f t="shared" si="164"/>
        <v>752219.08047619043</v>
      </c>
      <c r="O798">
        <f t="shared" si="165"/>
        <v>84759.540238095215</v>
      </c>
      <c r="P798">
        <f t="shared" si="162"/>
        <v>0</v>
      </c>
      <c r="Q798">
        <f t="shared" si="166"/>
        <v>0</v>
      </c>
      <c r="S798">
        <f t="shared" si="167"/>
        <v>752219.08047619043</v>
      </c>
      <c r="T798">
        <f t="shared" si="163"/>
        <v>0</v>
      </c>
    </row>
    <row r="799" spans="1:20">
      <c r="A799" s="7">
        <v>38156</v>
      </c>
      <c r="B799" s="6">
        <v>0</v>
      </c>
      <c r="C799" s="1">
        <v>15.032263586380669</v>
      </c>
      <c r="D799" s="9">
        <v>3.9872685185185186</v>
      </c>
      <c r="E799" s="10">
        <v>1.0218671774691359</v>
      </c>
      <c r="F799" s="10">
        <f t="shared" si="156"/>
        <v>2.3594835325476993</v>
      </c>
      <c r="G799" s="10">
        <f t="shared" si="157"/>
        <v>3.9872685185185186</v>
      </c>
      <c r="H799" s="10">
        <f t="shared" si="168"/>
        <v>0.125</v>
      </c>
      <c r="I799" s="10">
        <f t="shared" si="158"/>
        <v>0</v>
      </c>
      <c r="J799" s="10">
        <f t="shared" si="159"/>
        <v>2.7203756916887127</v>
      </c>
      <c r="K799" s="10">
        <f t="shared" si="160"/>
        <v>0</v>
      </c>
      <c r="L799" s="10">
        <f t="shared" si="161"/>
        <v>0</v>
      </c>
      <c r="M799" s="10"/>
      <c r="N799">
        <f t="shared" si="164"/>
        <v>836978.62071428564</v>
      </c>
      <c r="O799">
        <f t="shared" si="165"/>
        <v>109459.54023809523</v>
      </c>
      <c r="P799">
        <f t="shared" si="162"/>
        <v>0</v>
      </c>
      <c r="Q799">
        <f t="shared" si="166"/>
        <v>0</v>
      </c>
      <c r="S799">
        <f t="shared" si="167"/>
        <v>752219.08047619043</v>
      </c>
      <c r="T799">
        <f t="shared" si="163"/>
        <v>0</v>
      </c>
    </row>
    <row r="800" spans="1:20">
      <c r="A800" s="7">
        <v>38157</v>
      </c>
      <c r="B800" s="6">
        <v>0</v>
      </c>
      <c r="C800" s="1">
        <v>10.976861234778873</v>
      </c>
      <c r="D800" s="9">
        <v>4.1176620370370367</v>
      </c>
      <c r="E800" s="10">
        <v>1.0218671774691359</v>
      </c>
      <c r="F800" s="10">
        <f t="shared" si="156"/>
        <v>2.3594835325476993</v>
      </c>
      <c r="G800" s="10">
        <f t="shared" si="157"/>
        <v>4.1176620370370367</v>
      </c>
      <c r="H800" s="10">
        <f t="shared" si="168"/>
        <v>0.125</v>
      </c>
      <c r="I800" s="10">
        <f t="shared" si="158"/>
        <v>0</v>
      </c>
      <c r="J800" s="10">
        <f t="shared" si="159"/>
        <v>2.7203756916887127</v>
      </c>
      <c r="K800" s="10">
        <f t="shared" si="160"/>
        <v>0</v>
      </c>
      <c r="L800" s="10">
        <f t="shared" si="161"/>
        <v>0</v>
      </c>
      <c r="M800" s="10"/>
      <c r="N800">
        <f t="shared" si="164"/>
        <v>946438.16095238086</v>
      </c>
      <c r="O800">
        <f t="shared" si="165"/>
        <v>120725.54023809519</v>
      </c>
      <c r="P800">
        <f t="shared" si="162"/>
        <v>0</v>
      </c>
      <c r="Q800">
        <f t="shared" si="166"/>
        <v>0</v>
      </c>
      <c r="S800">
        <f t="shared" si="167"/>
        <v>752219.08047619043</v>
      </c>
      <c r="T800">
        <f t="shared" si="163"/>
        <v>0</v>
      </c>
    </row>
    <row r="801" spans="1:20">
      <c r="A801" s="7">
        <v>38158</v>
      </c>
      <c r="B801" s="6">
        <v>0.2</v>
      </c>
      <c r="C801" s="1">
        <v>9.0942632347530736</v>
      </c>
      <c r="D801" s="9">
        <v>4.1176620370370367</v>
      </c>
      <c r="E801" s="10">
        <v>1.0218671774691359</v>
      </c>
      <c r="F801" s="10">
        <f t="shared" si="156"/>
        <v>2.3594835325476993</v>
      </c>
      <c r="G801" s="10">
        <f t="shared" si="157"/>
        <v>4.1176620370370367</v>
      </c>
      <c r="H801" s="10">
        <f t="shared" si="168"/>
        <v>0.17499999999999999</v>
      </c>
      <c r="I801" s="10">
        <f t="shared" si="158"/>
        <v>0</v>
      </c>
      <c r="J801" s="10">
        <f t="shared" si="159"/>
        <v>2.7203756916887127</v>
      </c>
      <c r="K801" s="10">
        <f t="shared" si="160"/>
        <v>0</v>
      </c>
      <c r="L801" s="10">
        <f t="shared" si="161"/>
        <v>0</v>
      </c>
      <c r="M801" s="10"/>
      <c r="N801">
        <f t="shared" si="164"/>
        <v>1000000</v>
      </c>
      <c r="O801">
        <f t="shared" si="165"/>
        <v>120725.54023809519</v>
      </c>
      <c r="P801">
        <f t="shared" si="162"/>
        <v>0</v>
      </c>
      <c r="Q801">
        <f t="shared" si="166"/>
        <v>0</v>
      </c>
      <c r="S801">
        <f t="shared" si="167"/>
        <v>752219.08047619043</v>
      </c>
      <c r="T801">
        <f t="shared" si="163"/>
        <v>0</v>
      </c>
    </row>
    <row r="802" spans="1:20">
      <c r="A802" s="7">
        <v>38159</v>
      </c>
      <c r="B802" s="6">
        <v>0.8</v>
      </c>
      <c r="C802" s="1">
        <v>5.6607388330229549</v>
      </c>
      <c r="D802" s="9">
        <v>4.1176851851851852</v>
      </c>
      <c r="E802" s="10">
        <v>1.0218671774691359</v>
      </c>
      <c r="F802" s="10">
        <f t="shared" si="156"/>
        <v>2.3594835325476993</v>
      </c>
      <c r="G802" s="10">
        <f t="shared" si="157"/>
        <v>4.1176851851851852</v>
      </c>
      <c r="H802" s="10">
        <f t="shared" si="168"/>
        <v>0.25</v>
      </c>
      <c r="I802" s="10">
        <f t="shared" si="158"/>
        <v>0</v>
      </c>
      <c r="J802" s="10">
        <f t="shared" si="159"/>
        <v>2.7203756916887127</v>
      </c>
      <c r="K802" s="10">
        <f t="shared" si="160"/>
        <v>0</v>
      </c>
      <c r="L802" s="10">
        <f t="shared" si="161"/>
        <v>0</v>
      </c>
      <c r="M802" s="10"/>
      <c r="N802">
        <f t="shared" si="164"/>
        <v>1000000</v>
      </c>
      <c r="O802">
        <f t="shared" si="165"/>
        <v>120727.54023809523</v>
      </c>
      <c r="P802">
        <f t="shared" si="162"/>
        <v>0</v>
      </c>
      <c r="Q802">
        <f t="shared" si="166"/>
        <v>0</v>
      </c>
      <c r="S802">
        <f t="shared" si="167"/>
        <v>752219.08047619043</v>
      </c>
      <c r="T802">
        <f t="shared" si="163"/>
        <v>0</v>
      </c>
    </row>
    <row r="803" spans="1:20">
      <c r="A803" s="7">
        <v>38160</v>
      </c>
      <c r="B803" s="6">
        <v>0</v>
      </c>
      <c r="C803" s="1">
        <v>0.58617107271185875</v>
      </c>
      <c r="D803" s="9">
        <v>4.1817129629629628</v>
      </c>
      <c r="E803" s="10">
        <v>1.0218671774691359</v>
      </c>
      <c r="F803" s="10">
        <f t="shared" si="156"/>
        <v>2.3594835325476993</v>
      </c>
      <c r="G803" s="10">
        <f t="shared" si="157"/>
        <v>4.1817129629629628</v>
      </c>
      <c r="H803" s="10">
        <f t="shared" si="168"/>
        <v>0.25</v>
      </c>
      <c r="I803" s="10">
        <f t="shared" si="158"/>
        <v>0</v>
      </c>
      <c r="J803" s="10">
        <f t="shared" si="159"/>
        <v>2.7203756916887127</v>
      </c>
      <c r="K803" s="10">
        <f t="shared" si="160"/>
        <v>0</v>
      </c>
      <c r="L803" s="10">
        <f t="shared" si="161"/>
        <v>0</v>
      </c>
      <c r="M803" s="10"/>
      <c r="N803">
        <f t="shared" si="164"/>
        <v>1000000</v>
      </c>
      <c r="O803">
        <f t="shared" si="165"/>
        <v>126259.5402380952</v>
      </c>
      <c r="P803">
        <f t="shared" si="162"/>
        <v>0</v>
      </c>
      <c r="Q803">
        <f t="shared" si="166"/>
        <v>0</v>
      </c>
      <c r="S803">
        <f t="shared" si="167"/>
        <v>752219.08047619043</v>
      </c>
      <c r="T803">
        <f t="shared" si="163"/>
        <v>0</v>
      </c>
    </row>
    <row r="804" spans="1:20">
      <c r="A804" s="7">
        <v>38161</v>
      </c>
      <c r="B804" s="6">
        <v>0</v>
      </c>
      <c r="C804" s="1">
        <v>0</v>
      </c>
      <c r="D804" s="9">
        <v>4.1469907407407405</v>
      </c>
      <c r="E804" s="10">
        <v>1.0218671774691359</v>
      </c>
      <c r="F804" s="10">
        <f t="shared" si="156"/>
        <v>2.3594835325476993</v>
      </c>
      <c r="G804" s="10">
        <f t="shared" si="157"/>
        <v>4.1469907407407405</v>
      </c>
      <c r="H804" s="10">
        <f t="shared" si="168"/>
        <v>0.25</v>
      </c>
      <c r="I804" s="10">
        <f t="shared" si="158"/>
        <v>0</v>
      </c>
      <c r="J804" s="10">
        <f t="shared" si="159"/>
        <v>2.7203756916887127</v>
      </c>
      <c r="K804" s="10">
        <f t="shared" si="160"/>
        <v>0</v>
      </c>
      <c r="L804" s="10">
        <f t="shared" si="161"/>
        <v>0</v>
      </c>
      <c r="M804" s="10"/>
      <c r="N804">
        <f t="shared" si="164"/>
        <v>1000000</v>
      </c>
      <c r="O804">
        <f t="shared" si="165"/>
        <v>123259.5402380952</v>
      </c>
      <c r="P804">
        <f t="shared" si="162"/>
        <v>0</v>
      </c>
      <c r="Q804">
        <f t="shared" si="166"/>
        <v>0</v>
      </c>
      <c r="S804">
        <f t="shared" si="167"/>
        <v>752219.08047619043</v>
      </c>
      <c r="T804">
        <f t="shared" si="163"/>
        <v>0</v>
      </c>
    </row>
    <row r="805" spans="1:20">
      <c r="A805" s="7">
        <v>38162</v>
      </c>
      <c r="B805" s="6">
        <v>0</v>
      </c>
      <c r="C805" s="1">
        <v>0</v>
      </c>
      <c r="D805" s="9">
        <v>4.3819444444444446</v>
      </c>
      <c r="E805" s="10">
        <v>1.0218671774691359</v>
      </c>
      <c r="F805" s="10">
        <f t="shared" si="156"/>
        <v>2.3594835325476993</v>
      </c>
      <c r="G805" s="10">
        <f t="shared" si="157"/>
        <v>4.3819444444444446</v>
      </c>
      <c r="H805" s="10">
        <f t="shared" si="168"/>
        <v>0.2</v>
      </c>
      <c r="I805" s="10">
        <f t="shared" si="158"/>
        <v>0</v>
      </c>
      <c r="J805" s="10">
        <f t="shared" si="159"/>
        <v>2.7203756916887127</v>
      </c>
      <c r="K805" s="10">
        <f t="shared" si="160"/>
        <v>0</v>
      </c>
      <c r="L805" s="10">
        <f t="shared" si="161"/>
        <v>0</v>
      </c>
      <c r="M805" s="10"/>
      <c r="N805">
        <f t="shared" si="164"/>
        <v>1000000</v>
      </c>
      <c r="O805">
        <f t="shared" si="165"/>
        <v>143559.54023809524</v>
      </c>
      <c r="P805">
        <f t="shared" si="162"/>
        <v>0</v>
      </c>
      <c r="Q805">
        <f t="shared" si="166"/>
        <v>0</v>
      </c>
      <c r="S805">
        <f t="shared" si="167"/>
        <v>752219.08047619043</v>
      </c>
      <c r="T805">
        <f t="shared" si="163"/>
        <v>0</v>
      </c>
    </row>
    <row r="806" spans="1:20">
      <c r="A806" s="7">
        <v>38163</v>
      </c>
      <c r="B806" s="6">
        <v>0</v>
      </c>
      <c r="C806" s="1">
        <v>0</v>
      </c>
      <c r="D806" s="9">
        <v>3.8402777777777777</v>
      </c>
      <c r="E806" s="10">
        <v>1.0218671774691359</v>
      </c>
      <c r="F806" s="10">
        <f t="shared" si="156"/>
        <v>2.3594835325476993</v>
      </c>
      <c r="G806" s="10">
        <f t="shared" si="157"/>
        <v>3.8402777777777777</v>
      </c>
      <c r="H806" s="10">
        <f t="shared" si="168"/>
        <v>0</v>
      </c>
      <c r="I806" s="10">
        <f t="shared" si="158"/>
        <v>0</v>
      </c>
      <c r="J806" s="10">
        <f t="shared" si="159"/>
        <v>2.7203756916887127</v>
      </c>
      <c r="K806" s="10">
        <f t="shared" si="160"/>
        <v>0</v>
      </c>
      <c r="L806" s="10">
        <f t="shared" si="161"/>
        <v>0</v>
      </c>
      <c r="M806" s="10"/>
      <c r="N806">
        <f t="shared" si="164"/>
        <v>1000000</v>
      </c>
      <c r="O806">
        <f t="shared" si="165"/>
        <v>96759.540238095215</v>
      </c>
      <c r="P806">
        <f t="shared" si="162"/>
        <v>0</v>
      </c>
      <c r="Q806">
        <f t="shared" si="166"/>
        <v>0</v>
      </c>
      <c r="S806">
        <f t="shared" si="167"/>
        <v>752219.08047619043</v>
      </c>
      <c r="T806">
        <f t="shared" si="163"/>
        <v>0</v>
      </c>
    </row>
    <row r="807" spans="1:20">
      <c r="A807" s="7">
        <v>38164</v>
      </c>
      <c r="B807" s="6">
        <v>0</v>
      </c>
      <c r="C807" s="1">
        <v>0</v>
      </c>
      <c r="D807" s="9">
        <v>4.3560879629629632</v>
      </c>
      <c r="E807" s="10">
        <v>1.0218671774691359</v>
      </c>
      <c r="F807" s="10">
        <f t="shared" si="156"/>
        <v>2.3594835325476993</v>
      </c>
      <c r="G807" s="10">
        <f t="shared" si="157"/>
        <v>4.3560879629629632</v>
      </c>
      <c r="H807" s="10">
        <f t="shared" si="168"/>
        <v>0</v>
      </c>
      <c r="I807" s="10">
        <f t="shared" si="158"/>
        <v>0</v>
      </c>
      <c r="J807" s="10">
        <f t="shared" si="159"/>
        <v>2.7203756916887127</v>
      </c>
      <c r="K807" s="10">
        <f t="shared" si="160"/>
        <v>0</v>
      </c>
      <c r="L807" s="10">
        <f t="shared" si="161"/>
        <v>0</v>
      </c>
      <c r="M807" s="10"/>
      <c r="N807">
        <f t="shared" si="164"/>
        <v>1000000</v>
      </c>
      <c r="O807">
        <f t="shared" si="165"/>
        <v>141325.54023809524</v>
      </c>
      <c r="P807">
        <f t="shared" si="162"/>
        <v>0</v>
      </c>
      <c r="Q807">
        <f t="shared" si="166"/>
        <v>0</v>
      </c>
      <c r="S807">
        <f t="shared" si="167"/>
        <v>752219.08047619043</v>
      </c>
      <c r="T807">
        <f t="shared" si="163"/>
        <v>0</v>
      </c>
    </row>
    <row r="808" spans="1:20">
      <c r="A808" s="7">
        <v>38165</v>
      </c>
      <c r="B808" s="6">
        <v>0</v>
      </c>
      <c r="C808" s="1">
        <v>0</v>
      </c>
      <c r="D808" s="9">
        <v>4.3560879629629632</v>
      </c>
      <c r="E808" s="10">
        <v>1.0218671774691359</v>
      </c>
      <c r="F808" s="10">
        <f t="shared" si="156"/>
        <v>2.3594835325476993</v>
      </c>
      <c r="G808" s="10">
        <f t="shared" si="157"/>
        <v>4.3560879629629632</v>
      </c>
      <c r="H808" s="10">
        <f t="shared" si="168"/>
        <v>0</v>
      </c>
      <c r="I808" s="10">
        <f t="shared" si="158"/>
        <v>0</v>
      </c>
      <c r="J808" s="10">
        <f t="shared" si="159"/>
        <v>2.7203756916887127</v>
      </c>
      <c r="K808" s="10">
        <f t="shared" si="160"/>
        <v>0</v>
      </c>
      <c r="L808" s="10">
        <f t="shared" si="161"/>
        <v>0</v>
      </c>
      <c r="M808" s="10"/>
      <c r="N808">
        <f t="shared" si="164"/>
        <v>1000000</v>
      </c>
      <c r="O808">
        <f t="shared" si="165"/>
        <v>141325.54023809524</v>
      </c>
      <c r="P808">
        <f t="shared" si="162"/>
        <v>0</v>
      </c>
      <c r="Q808">
        <f t="shared" si="166"/>
        <v>0</v>
      </c>
      <c r="S808">
        <f t="shared" si="167"/>
        <v>752219.08047619043</v>
      </c>
      <c r="T808">
        <f t="shared" si="163"/>
        <v>0</v>
      </c>
    </row>
    <row r="809" spans="1:20">
      <c r="A809" s="7">
        <v>38166</v>
      </c>
      <c r="B809" s="6">
        <v>0</v>
      </c>
      <c r="C809" s="1">
        <v>0</v>
      </c>
      <c r="D809" s="9">
        <v>4.3561111111111108</v>
      </c>
      <c r="E809" s="10">
        <v>1.0218671774691359</v>
      </c>
      <c r="F809" s="10">
        <f t="shared" si="156"/>
        <v>2.3594835325476993</v>
      </c>
      <c r="G809" s="10">
        <f t="shared" si="157"/>
        <v>4.3561111111111108</v>
      </c>
      <c r="H809" s="10">
        <f t="shared" si="168"/>
        <v>0</v>
      </c>
      <c r="I809" s="10">
        <f t="shared" si="158"/>
        <v>0</v>
      </c>
      <c r="J809" s="10">
        <f t="shared" si="159"/>
        <v>2.7203756916887127</v>
      </c>
      <c r="K809" s="10">
        <f t="shared" si="160"/>
        <v>0</v>
      </c>
      <c r="L809" s="10">
        <f t="shared" si="161"/>
        <v>0</v>
      </c>
      <c r="M809" s="10"/>
      <c r="N809">
        <f t="shared" si="164"/>
        <v>1000000</v>
      </c>
      <c r="O809">
        <f t="shared" si="165"/>
        <v>141327.54023809519</v>
      </c>
      <c r="P809">
        <f t="shared" si="162"/>
        <v>0</v>
      </c>
      <c r="Q809">
        <f t="shared" si="166"/>
        <v>0</v>
      </c>
      <c r="S809">
        <f t="shared" si="167"/>
        <v>752219.08047619043</v>
      </c>
      <c r="T809">
        <f t="shared" si="163"/>
        <v>0</v>
      </c>
    </row>
    <row r="810" spans="1:20">
      <c r="A810" s="7">
        <v>38167</v>
      </c>
      <c r="B810" s="6">
        <v>0</v>
      </c>
      <c r="C810" s="1">
        <v>0</v>
      </c>
      <c r="D810" s="9">
        <v>4.2164351851851851</v>
      </c>
      <c r="E810" s="10">
        <v>1.0218671774691359</v>
      </c>
      <c r="F810" s="10">
        <f t="shared" si="156"/>
        <v>2.3594835325476993</v>
      </c>
      <c r="G810" s="10">
        <f t="shared" si="157"/>
        <v>4.2164351851851851</v>
      </c>
      <c r="H810" s="10">
        <f t="shared" si="168"/>
        <v>0</v>
      </c>
      <c r="I810" s="10">
        <f t="shared" si="158"/>
        <v>0</v>
      </c>
      <c r="J810" s="10">
        <f t="shared" si="159"/>
        <v>2.7203756916887127</v>
      </c>
      <c r="K810" s="10">
        <f t="shared" si="160"/>
        <v>0</v>
      </c>
      <c r="L810" s="10">
        <f t="shared" si="161"/>
        <v>0</v>
      </c>
      <c r="M810" s="10"/>
      <c r="N810">
        <f t="shared" si="164"/>
        <v>1000000</v>
      </c>
      <c r="O810">
        <f t="shared" si="165"/>
        <v>129259.54023809521</v>
      </c>
      <c r="P810">
        <f t="shared" si="162"/>
        <v>0</v>
      </c>
      <c r="Q810">
        <f t="shared" si="166"/>
        <v>0</v>
      </c>
      <c r="S810">
        <f t="shared" si="167"/>
        <v>752219.08047619043</v>
      </c>
      <c r="T810">
        <f t="shared" si="163"/>
        <v>0</v>
      </c>
    </row>
    <row r="811" spans="1:20">
      <c r="A811" s="7">
        <v>38168</v>
      </c>
      <c r="B811" s="6">
        <v>0</v>
      </c>
      <c r="C811" s="1">
        <v>0</v>
      </c>
      <c r="D811" s="9">
        <v>4.0347222222222223</v>
      </c>
      <c r="E811" s="10">
        <v>1.0218671774691359</v>
      </c>
      <c r="F811" s="10">
        <f t="shared" si="156"/>
        <v>2.3594835325476993</v>
      </c>
      <c r="G811" s="10">
        <f t="shared" si="157"/>
        <v>4.0347222222222223</v>
      </c>
      <c r="H811" s="10">
        <f t="shared" si="168"/>
        <v>0</v>
      </c>
      <c r="I811" s="10">
        <f t="shared" si="158"/>
        <v>0</v>
      </c>
      <c r="J811" s="10">
        <f t="shared" si="159"/>
        <v>2.7203756916887127</v>
      </c>
      <c r="K811" s="10">
        <f t="shared" si="160"/>
        <v>0</v>
      </c>
      <c r="L811" s="10">
        <f t="shared" si="161"/>
        <v>0</v>
      </c>
      <c r="M811" s="10"/>
      <c r="N811">
        <f t="shared" si="164"/>
        <v>1000000</v>
      </c>
      <c r="O811">
        <f t="shared" si="165"/>
        <v>113559.54023809523</v>
      </c>
      <c r="P811">
        <f t="shared" si="162"/>
        <v>0</v>
      </c>
      <c r="Q811">
        <f t="shared" si="166"/>
        <v>0</v>
      </c>
      <c r="S811">
        <f t="shared" si="167"/>
        <v>752219.08047619043</v>
      </c>
      <c r="T811">
        <f t="shared" si="163"/>
        <v>0</v>
      </c>
    </row>
    <row r="812" spans="1:20">
      <c r="A812" s="7">
        <v>38169</v>
      </c>
      <c r="B812" s="6">
        <v>0</v>
      </c>
      <c r="C812" s="1">
        <v>0</v>
      </c>
      <c r="D812" s="9">
        <v>3.8715277777777777</v>
      </c>
      <c r="E812" s="10">
        <v>1.3844652081839903</v>
      </c>
      <c r="F812" s="10">
        <f t="shared" si="156"/>
        <v>3.0187526793019797</v>
      </c>
      <c r="G812" s="10">
        <f t="shared" si="157"/>
        <v>3.8715277777777777</v>
      </c>
      <c r="H812" s="10">
        <f t="shared" si="168"/>
        <v>0</v>
      </c>
      <c r="I812" s="10">
        <f t="shared" si="158"/>
        <v>0</v>
      </c>
      <c r="J812" s="10">
        <f t="shared" si="159"/>
        <v>3.3678721751080953</v>
      </c>
      <c r="K812" s="10">
        <f t="shared" si="160"/>
        <v>0</v>
      </c>
      <c r="L812" s="10">
        <f t="shared" si="161"/>
        <v>0</v>
      </c>
      <c r="M812" s="10"/>
      <c r="N812">
        <f t="shared" si="164"/>
        <v>1000000</v>
      </c>
      <c r="O812">
        <f t="shared" si="165"/>
        <v>43515.844070660554</v>
      </c>
      <c r="P812">
        <f t="shared" si="162"/>
        <v>0</v>
      </c>
      <c r="Q812">
        <f t="shared" si="166"/>
        <v>0</v>
      </c>
      <c r="S812">
        <f t="shared" si="167"/>
        <v>752219.08047619043</v>
      </c>
      <c r="T812">
        <f t="shared" si="163"/>
        <v>0</v>
      </c>
    </row>
    <row r="813" spans="1:20">
      <c r="A813" s="7">
        <v>38170</v>
      </c>
      <c r="B813" s="6">
        <v>0</v>
      </c>
      <c r="C813" s="1">
        <v>0</v>
      </c>
      <c r="D813" s="9">
        <v>3.8703703703703702</v>
      </c>
      <c r="E813" s="10">
        <v>1.3844652081839903</v>
      </c>
      <c r="F813" s="10">
        <f t="shared" si="156"/>
        <v>3.0187526793019797</v>
      </c>
      <c r="G813" s="10">
        <f t="shared" si="157"/>
        <v>3.8703703703703702</v>
      </c>
      <c r="H813" s="10">
        <f t="shared" si="168"/>
        <v>0</v>
      </c>
      <c r="I813" s="10">
        <f t="shared" si="158"/>
        <v>0</v>
      </c>
      <c r="J813" s="10">
        <f t="shared" si="159"/>
        <v>3.3678721751080953</v>
      </c>
      <c r="K813" s="10">
        <f t="shared" si="160"/>
        <v>0</v>
      </c>
      <c r="L813" s="10">
        <f t="shared" si="161"/>
        <v>0</v>
      </c>
      <c r="M813" s="10"/>
      <c r="N813">
        <f t="shared" si="164"/>
        <v>1000000</v>
      </c>
      <c r="O813">
        <f t="shared" si="165"/>
        <v>43415.844070660554</v>
      </c>
      <c r="P813">
        <f t="shared" si="162"/>
        <v>0</v>
      </c>
      <c r="Q813">
        <f t="shared" si="166"/>
        <v>0</v>
      </c>
      <c r="S813">
        <f t="shared" si="167"/>
        <v>752219.08047619043</v>
      </c>
      <c r="T813">
        <f t="shared" si="163"/>
        <v>0</v>
      </c>
    </row>
    <row r="814" spans="1:20">
      <c r="A814" s="7">
        <v>38171</v>
      </c>
      <c r="B814" s="6">
        <v>0</v>
      </c>
      <c r="C814" s="1">
        <v>0</v>
      </c>
      <c r="D814" s="9">
        <v>2.9872685185185186</v>
      </c>
      <c r="E814" s="10">
        <v>1.3844652081839903</v>
      </c>
      <c r="F814" s="10">
        <f t="shared" si="156"/>
        <v>3.0187526793019797</v>
      </c>
      <c r="G814" s="10">
        <f t="shared" si="157"/>
        <v>2.9872685185185186</v>
      </c>
      <c r="H814" s="10">
        <f t="shared" si="168"/>
        <v>0</v>
      </c>
      <c r="I814" s="10">
        <f t="shared" si="158"/>
        <v>0</v>
      </c>
      <c r="J814" s="10">
        <f t="shared" si="159"/>
        <v>3.3678721751080953</v>
      </c>
      <c r="K814" s="10">
        <f t="shared" si="160"/>
        <v>0.38060365658957673</v>
      </c>
      <c r="L814" s="10">
        <f t="shared" si="161"/>
        <v>32884.155929339431</v>
      </c>
      <c r="M814" s="10"/>
      <c r="N814">
        <f t="shared" si="164"/>
        <v>1000000</v>
      </c>
      <c r="O814">
        <f t="shared" si="165"/>
        <v>-32884.155929339431</v>
      </c>
      <c r="P814">
        <f t="shared" si="162"/>
        <v>0</v>
      </c>
      <c r="Q814">
        <f t="shared" si="166"/>
        <v>0</v>
      </c>
      <c r="S814">
        <f t="shared" si="167"/>
        <v>752219.08047619043</v>
      </c>
      <c r="T814">
        <f t="shared" si="163"/>
        <v>0</v>
      </c>
    </row>
    <row r="815" spans="1:20">
      <c r="A815" s="7">
        <v>38172</v>
      </c>
      <c r="B815" s="6">
        <v>0</v>
      </c>
      <c r="C815" s="1">
        <v>0</v>
      </c>
      <c r="D815" s="9">
        <v>2.9872685185185186</v>
      </c>
      <c r="E815" s="10">
        <v>1.3844652081839903</v>
      </c>
      <c r="F815" s="10">
        <f t="shared" si="156"/>
        <v>3.0187526793019797</v>
      </c>
      <c r="G815" s="10">
        <f t="shared" si="157"/>
        <v>2.9872685185185186</v>
      </c>
      <c r="H815" s="10">
        <f t="shared" si="168"/>
        <v>0</v>
      </c>
      <c r="I815" s="10">
        <f t="shared" si="158"/>
        <v>0</v>
      </c>
      <c r="J815" s="10">
        <f t="shared" si="159"/>
        <v>3.3678721751080953</v>
      </c>
      <c r="K815" s="10">
        <f t="shared" si="160"/>
        <v>0.38060365658957673</v>
      </c>
      <c r="L815" s="10">
        <f t="shared" si="161"/>
        <v>32884.155929339431</v>
      </c>
      <c r="M815" s="10"/>
      <c r="N815">
        <f t="shared" si="164"/>
        <v>967115.84407066053</v>
      </c>
      <c r="O815">
        <f t="shared" si="165"/>
        <v>-32884.155929339431</v>
      </c>
      <c r="P815">
        <f t="shared" si="162"/>
        <v>0</v>
      </c>
      <c r="Q815">
        <f t="shared" si="166"/>
        <v>0</v>
      </c>
      <c r="S815">
        <f t="shared" si="167"/>
        <v>719334.92454685096</v>
      </c>
      <c r="T815">
        <f t="shared" si="163"/>
        <v>0</v>
      </c>
    </row>
    <row r="816" spans="1:20">
      <c r="A816" s="7">
        <v>38173</v>
      </c>
      <c r="B816" s="6">
        <v>0</v>
      </c>
      <c r="C816" s="1">
        <v>0</v>
      </c>
      <c r="D816" s="9">
        <v>2.9872685185185186</v>
      </c>
      <c r="E816" s="10">
        <v>1.3844652081839903</v>
      </c>
      <c r="F816" s="10">
        <f t="shared" si="156"/>
        <v>3.0187526793019797</v>
      </c>
      <c r="G816" s="10">
        <f t="shared" si="157"/>
        <v>2.9872685185185186</v>
      </c>
      <c r="H816" s="10">
        <f t="shared" si="168"/>
        <v>0</v>
      </c>
      <c r="I816" s="10">
        <f t="shared" si="158"/>
        <v>0</v>
      </c>
      <c r="J816" s="10">
        <f t="shared" si="159"/>
        <v>3.3678721751080953</v>
      </c>
      <c r="K816" s="10">
        <f t="shared" si="160"/>
        <v>0.38060365658957673</v>
      </c>
      <c r="L816" s="10">
        <f t="shared" si="161"/>
        <v>32884.155929339431</v>
      </c>
      <c r="M816" s="10"/>
      <c r="N816">
        <f t="shared" si="164"/>
        <v>934231.68814132106</v>
      </c>
      <c r="O816">
        <f t="shared" si="165"/>
        <v>-32884.155929339431</v>
      </c>
      <c r="P816">
        <f t="shared" si="162"/>
        <v>0</v>
      </c>
      <c r="Q816">
        <f t="shared" si="166"/>
        <v>0</v>
      </c>
      <c r="S816">
        <f t="shared" si="167"/>
        <v>686450.76861751149</v>
      </c>
      <c r="T816">
        <f t="shared" si="163"/>
        <v>0</v>
      </c>
    </row>
    <row r="817" spans="1:20">
      <c r="A817" s="7">
        <v>38174</v>
      </c>
      <c r="B817" s="6">
        <v>0</v>
      </c>
      <c r="C817" s="1">
        <v>0</v>
      </c>
      <c r="D817" s="9">
        <v>2.5543981481481484</v>
      </c>
      <c r="E817" s="10">
        <v>1.3844652081839903</v>
      </c>
      <c r="F817" s="10">
        <f t="shared" si="156"/>
        <v>3.0187526793019797</v>
      </c>
      <c r="G817" s="10">
        <f t="shared" si="157"/>
        <v>2.5543981481481484</v>
      </c>
      <c r="H817" s="10">
        <f t="shared" si="168"/>
        <v>0</v>
      </c>
      <c r="I817" s="10">
        <f t="shared" si="158"/>
        <v>0</v>
      </c>
      <c r="J817" s="10">
        <f t="shared" si="159"/>
        <v>3.3678721751080953</v>
      </c>
      <c r="K817" s="10">
        <f t="shared" si="160"/>
        <v>0.81347402695994697</v>
      </c>
      <c r="L817" s="10">
        <f t="shared" si="161"/>
        <v>70284.155929339424</v>
      </c>
      <c r="M817" s="10"/>
      <c r="N817">
        <f t="shared" si="164"/>
        <v>901347.5322119816</v>
      </c>
      <c r="O817">
        <f t="shared" si="165"/>
        <v>-70284.155929339424</v>
      </c>
      <c r="P817">
        <f t="shared" si="162"/>
        <v>0</v>
      </c>
      <c r="Q817">
        <f t="shared" si="166"/>
        <v>0</v>
      </c>
      <c r="S817">
        <f t="shared" si="167"/>
        <v>653566.61268817203</v>
      </c>
      <c r="T817">
        <f t="shared" si="163"/>
        <v>0</v>
      </c>
    </row>
    <row r="818" spans="1:20">
      <c r="A818" s="7">
        <v>38175</v>
      </c>
      <c r="B818" s="6">
        <v>0</v>
      </c>
      <c r="C818" s="1">
        <v>0</v>
      </c>
      <c r="D818" s="9">
        <v>2.980324074074074</v>
      </c>
      <c r="E818" s="10">
        <v>1.3844652081839903</v>
      </c>
      <c r="F818" s="10">
        <f t="shared" si="156"/>
        <v>3.0187526793019797</v>
      </c>
      <c r="G818" s="10">
        <f t="shared" si="157"/>
        <v>2.980324074074074</v>
      </c>
      <c r="H818" s="10">
        <f t="shared" si="168"/>
        <v>0</v>
      </c>
      <c r="I818" s="10">
        <f t="shared" si="158"/>
        <v>0</v>
      </c>
      <c r="J818" s="10">
        <f t="shared" si="159"/>
        <v>3.3678721751080953</v>
      </c>
      <c r="K818" s="10">
        <f t="shared" si="160"/>
        <v>0.38754810103402137</v>
      </c>
      <c r="L818" s="10">
        <f t="shared" si="161"/>
        <v>33484.155929339446</v>
      </c>
      <c r="M818" s="10"/>
      <c r="N818">
        <f t="shared" si="164"/>
        <v>831063.37628264213</v>
      </c>
      <c r="O818">
        <f t="shared" si="165"/>
        <v>-33484.155929339446</v>
      </c>
      <c r="P818">
        <f t="shared" si="162"/>
        <v>0</v>
      </c>
      <c r="Q818">
        <f t="shared" si="166"/>
        <v>0</v>
      </c>
      <c r="S818">
        <f t="shared" si="167"/>
        <v>583282.45675883256</v>
      </c>
      <c r="T818">
        <f t="shared" si="163"/>
        <v>0</v>
      </c>
    </row>
    <row r="819" spans="1:20">
      <c r="A819" s="7">
        <v>38176</v>
      </c>
      <c r="B819" s="6">
        <v>0</v>
      </c>
      <c r="C819" s="1">
        <v>0</v>
      </c>
      <c r="D819" s="9">
        <v>2.980324074074074</v>
      </c>
      <c r="E819" s="10">
        <v>1.3844652081839903</v>
      </c>
      <c r="F819" s="10">
        <f t="shared" si="156"/>
        <v>3.0187526793019797</v>
      </c>
      <c r="G819" s="10">
        <f t="shared" si="157"/>
        <v>2.980324074074074</v>
      </c>
      <c r="H819" s="10">
        <f t="shared" si="168"/>
        <v>0</v>
      </c>
      <c r="I819" s="10">
        <f t="shared" si="158"/>
        <v>0</v>
      </c>
      <c r="J819" s="10">
        <f t="shared" si="159"/>
        <v>3.3678721751080953</v>
      </c>
      <c r="K819" s="10">
        <f t="shared" si="160"/>
        <v>0.38754810103402137</v>
      </c>
      <c r="L819" s="10">
        <f t="shared" si="161"/>
        <v>33484.155929339446</v>
      </c>
      <c r="M819" s="10"/>
      <c r="N819">
        <f t="shared" si="164"/>
        <v>797579.22035330266</v>
      </c>
      <c r="O819">
        <f t="shared" si="165"/>
        <v>-33484.155929339446</v>
      </c>
      <c r="P819">
        <f t="shared" si="162"/>
        <v>0</v>
      </c>
      <c r="Q819">
        <f t="shared" si="166"/>
        <v>0</v>
      </c>
      <c r="S819">
        <f t="shared" si="167"/>
        <v>549798.30082949309</v>
      </c>
      <c r="T819">
        <f t="shared" si="163"/>
        <v>0</v>
      </c>
    </row>
    <row r="820" spans="1:20">
      <c r="A820" s="7">
        <v>38177</v>
      </c>
      <c r="B820" s="6">
        <v>2.4</v>
      </c>
      <c r="C820" s="1">
        <v>0</v>
      </c>
      <c r="D820" s="9">
        <v>2.6793981481481484</v>
      </c>
      <c r="E820" s="10">
        <v>1.3844652081839903</v>
      </c>
      <c r="F820" s="10">
        <f t="shared" si="156"/>
        <v>3.0187526793019797</v>
      </c>
      <c r="G820" s="10">
        <f t="shared" si="157"/>
        <v>2.6793981481481484</v>
      </c>
      <c r="H820" s="10">
        <f t="shared" si="168"/>
        <v>0.6</v>
      </c>
      <c r="I820" s="10">
        <f t="shared" si="158"/>
        <v>0</v>
      </c>
      <c r="J820" s="10">
        <f t="shared" si="159"/>
        <v>3.3678721751080953</v>
      </c>
      <c r="K820" s="10">
        <f t="shared" si="160"/>
        <v>0.68847402695994697</v>
      </c>
      <c r="L820" s="10">
        <f t="shared" si="161"/>
        <v>59484.155929339417</v>
      </c>
      <c r="M820" s="10"/>
      <c r="N820">
        <f t="shared" si="164"/>
        <v>764095.06442396319</v>
      </c>
      <c r="O820">
        <f t="shared" si="165"/>
        <v>-59484.155929339417</v>
      </c>
      <c r="P820">
        <f t="shared" si="162"/>
        <v>0</v>
      </c>
      <c r="Q820">
        <f t="shared" si="166"/>
        <v>0</v>
      </c>
      <c r="S820">
        <f t="shared" si="167"/>
        <v>516314.14490015362</v>
      </c>
      <c r="T820">
        <f t="shared" si="163"/>
        <v>0</v>
      </c>
    </row>
    <row r="821" spans="1:20">
      <c r="A821" s="7">
        <v>38178</v>
      </c>
      <c r="B821" s="6">
        <v>0</v>
      </c>
      <c r="C821" s="1">
        <v>0</v>
      </c>
      <c r="D821" s="9">
        <v>1.8946759259259258</v>
      </c>
      <c r="E821" s="10">
        <v>1.3844652081839903</v>
      </c>
      <c r="F821" s="10">
        <f t="shared" si="156"/>
        <v>3.0187526793019797</v>
      </c>
      <c r="G821" s="10">
        <f t="shared" si="157"/>
        <v>1.8946759259259258</v>
      </c>
      <c r="H821" s="10">
        <f t="shared" si="168"/>
        <v>0.6</v>
      </c>
      <c r="I821" s="10">
        <f t="shared" si="158"/>
        <v>0</v>
      </c>
      <c r="J821" s="10">
        <f t="shared" si="159"/>
        <v>3.3678721751080953</v>
      </c>
      <c r="K821" s="10">
        <f t="shared" si="160"/>
        <v>1.4731962491821695</v>
      </c>
      <c r="L821" s="10">
        <f t="shared" si="161"/>
        <v>127284.15592933945</v>
      </c>
      <c r="M821" s="10"/>
      <c r="N821">
        <f t="shared" si="164"/>
        <v>704610.90849462373</v>
      </c>
      <c r="O821">
        <f t="shared" si="165"/>
        <v>-127284.15592933945</v>
      </c>
      <c r="P821">
        <f t="shared" si="162"/>
        <v>0</v>
      </c>
      <c r="Q821">
        <f t="shared" si="166"/>
        <v>0</v>
      </c>
      <c r="S821">
        <f t="shared" si="167"/>
        <v>456829.98897081421</v>
      </c>
      <c r="T821">
        <f t="shared" si="163"/>
        <v>0</v>
      </c>
    </row>
    <row r="822" spans="1:20">
      <c r="A822" s="7">
        <v>38179</v>
      </c>
      <c r="B822" s="6">
        <v>7.2</v>
      </c>
      <c r="C822" s="1">
        <v>0</v>
      </c>
      <c r="D822" s="9">
        <v>1.8946759259259258</v>
      </c>
      <c r="E822" s="10">
        <v>1.3844652081839903</v>
      </c>
      <c r="F822" s="10">
        <f t="shared" si="156"/>
        <v>3.0187526793019797</v>
      </c>
      <c r="G822" s="10">
        <f t="shared" si="157"/>
        <v>1.8946759259259258</v>
      </c>
      <c r="H822" s="10">
        <f t="shared" si="168"/>
        <v>2.4</v>
      </c>
      <c r="I822" s="10">
        <f t="shared" si="158"/>
        <v>0</v>
      </c>
      <c r="J822" s="10">
        <f t="shared" si="159"/>
        <v>3.3678721751080953</v>
      </c>
      <c r="K822" s="10">
        <f t="shared" si="160"/>
        <v>1.4731962491821695</v>
      </c>
      <c r="L822" s="10">
        <f t="shared" si="161"/>
        <v>127284.15592933945</v>
      </c>
      <c r="M822" s="10"/>
      <c r="N822">
        <f t="shared" si="164"/>
        <v>577326.75256528426</v>
      </c>
      <c r="O822">
        <f t="shared" si="165"/>
        <v>-127284.15592933945</v>
      </c>
      <c r="P822">
        <f t="shared" si="162"/>
        <v>0</v>
      </c>
      <c r="Q822">
        <f t="shared" si="166"/>
        <v>0</v>
      </c>
      <c r="S822">
        <f t="shared" si="167"/>
        <v>329545.83304147475</v>
      </c>
      <c r="T822">
        <f t="shared" si="163"/>
        <v>0</v>
      </c>
    </row>
    <row r="823" spans="1:20">
      <c r="A823" s="7">
        <v>38180</v>
      </c>
      <c r="B823" s="6">
        <v>3.45</v>
      </c>
      <c r="C823" s="1">
        <v>0</v>
      </c>
      <c r="D823" s="9">
        <v>1.5648148148148149</v>
      </c>
      <c r="E823" s="10">
        <v>1.3844652081839903</v>
      </c>
      <c r="F823" s="10">
        <f t="shared" si="156"/>
        <v>3.0187526793019797</v>
      </c>
      <c r="G823" s="10">
        <f t="shared" si="157"/>
        <v>1.5648148148148149</v>
      </c>
      <c r="H823" s="10">
        <f t="shared" si="168"/>
        <v>3.2625000000000002</v>
      </c>
      <c r="I823" s="10">
        <f t="shared" si="158"/>
        <v>3.45</v>
      </c>
      <c r="J823" s="10">
        <f t="shared" si="159"/>
        <v>0</v>
      </c>
      <c r="K823" s="10">
        <f t="shared" si="160"/>
        <v>0</v>
      </c>
      <c r="L823" s="10">
        <f t="shared" si="161"/>
        <v>0</v>
      </c>
      <c r="M823" s="10"/>
      <c r="N823">
        <f t="shared" si="164"/>
        <v>450042.59663594479</v>
      </c>
      <c r="O823">
        <f t="shared" si="165"/>
        <v>135200</v>
      </c>
      <c r="P823">
        <f t="shared" si="162"/>
        <v>1003950.0000000001</v>
      </c>
      <c r="Q823">
        <f t="shared" si="166"/>
        <v>0</v>
      </c>
      <c r="S823">
        <f t="shared" si="167"/>
        <v>202261.67711213528</v>
      </c>
      <c r="T823">
        <f t="shared" si="163"/>
        <v>0</v>
      </c>
    </row>
    <row r="824" spans="1:20">
      <c r="A824" s="7">
        <v>38181</v>
      </c>
      <c r="B824" s="6">
        <v>3.2666666666666671</v>
      </c>
      <c r="C824" s="1">
        <v>0</v>
      </c>
      <c r="D824" s="9">
        <v>2.9502314814814814</v>
      </c>
      <c r="E824" s="10">
        <v>1.3844652081839903</v>
      </c>
      <c r="F824" s="10">
        <f t="shared" si="156"/>
        <v>3.0187526793019797</v>
      </c>
      <c r="G824" s="10">
        <f t="shared" si="157"/>
        <v>2.9502314814814814</v>
      </c>
      <c r="H824" s="10">
        <f t="shared" si="168"/>
        <v>3.479166666666667</v>
      </c>
      <c r="I824" s="10">
        <f t="shared" si="158"/>
        <v>3.2666666666666671</v>
      </c>
      <c r="J824" s="10">
        <f t="shared" si="159"/>
        <v>0</v>
      </c>
      <c r="K824" s="10">
        <f t="shared" si="160"/>
        <v>0</v>
      </c>
      <c r="L824" s="10">
        <f t="shared" si="161"/>
        <v>0</v>
      </c>
      <c r="M824" s="10"/>
      <c r="N824">
        <f t="shared" si="164"/>
        <v>1000000</v>
      </c>
      <c r="O824">
        <f t="shared" si="165"/>
        <v>254900</v>
      </c>
      <c r="P824">
        <f t="shared" si="162"/>
        <v>950600</v>
      </c>
      <c r="Q824">
        <f t="shared" si="166"/>
        <v>0</v>
      </c>
      <c r="S824">
        <f t="shared" si="167"/>
        <v>1000000</v>
      </c>
      <c r="T824">
        <f t="shared" si="163"/>
        <v>0</v>
      </c>
    </row>
    <row r="825" spans="1:20">
      <c r="A825" s="7">
        <v>38182</v>
      </c>
      <c r="B825" s="6">
        <v>0</v>
      </c>
      <c r="C825" s="1">
        <v>0</v>
      </c>
      <c r="D825" s="9">
        <v>2.8680555555555554</v>
      </c>
      <c r="E825" s="10">
        <v>1.3844652081839903</v>
      </c>
      <c r="F825" s="10">
        <f t="shared" si="156"/>
        <v>3.0187526793019797</v>
      </c>
      <c r="G825" s="10">
        <f t="shared" si="157"/>
        <v>2.8680555555555554</v>
      </c>
      <c r="H825" s="10">
        <f t="shared" si="168"/>
        <v>3.479166666666667</v>
      </c>
      <c r="I825" s="10">
        <f t="shared" si="158"/>
        <v>0</v>
      </c>
      <c r="J825" s="10">
        <f t="shared" si="159"/>
        <v>3.3678721751080953</v>
      </c>
      <c r="K825" s="10">
        <f t="shared" si="160"/>
        <v>0.49981661955253998</v>
      </c>
      <c r="L825" s="10">
        <f t="shared" si="161"/>
        <v>43184.155929339453</v>
      </c>
      <c r="M825" s="10"/>
      <c r="N825">
        <f t="shared" si="164"/>
        <v>1000000</v>
      </c>
      <c r="O825">
        <f t="shared" si="165"/>
        <v>-43184.155929339453</v>
      </c>
      <c r="P825">
        <f t="shared" si="162"/>
        <v>0</v>
      </c>
      <c r="Q825">
        <f t="shared" si="166"/>
        <v>0</v>
      </c>
      <c r="S825">
        <f t="shared" si="167"/>
        <v>1000000</v>
      </c>
      <c r="T825">
        <f t="shared" si="163"/>
        <v>0</v>
      </c>
    </row>
    <row r="826" spans="1:20">
      <c r="A826" s="7">
        <v>38183</v>
      </c>
      <c r="B826" s="6">
        <v>0</v>
      </c>
      <c r="C826" s="1">
        <v>0</v>
      </c>
      <c r="D826" s="9">
        <v>2.7256944444444446</v>
      </c>
      <c r="E826" s="10">
        <v>1.3844652081839903</v>
      </c>
      <c r="F826" s="10">
        <f t="shared" si="156"/>
        <v>3.0187526793019797</v>
      </c>
      <c r="G826" s="10">
        <f t="shared" si="157"/>
        <v>2.7256944444444446</v>
      </c>
      <c r="H826" s="10">
        <f t="shared" si="168"/>
        <v>1.6791666666666667</v>
      </c>
      <c r="I826" s="10">
        <f t="shared" si="158"/>
        <v>0</v>
      </c>
      <c r="J826" s="10">
        <f t="shared" si="159"/>
        <v>3.3678721751080953</v>
      </c>
      <c r="K826" s="10">
        <f t="shared" si="160"/>
        <v>0.64217773066365069</v>
      </c>
      <c r="L826" s="10">
        <f t="shared" si="161"/>
        <v>55484.155929339417</v>
      </c>
      <c r="M826" s="10"/>
      <c r="N826">
        <f t="shared" si="164"/>
        <v>956815.84407066053</v>
      </c>
      <c r="O826">
        <f t="shared" si="165"/>
        <v>-55484.155929339417</v>
      </c>
      <c r="P826">
        <f t="shared" si="162"/>
        <v>0</v>
      </c>
      <c r="Q826">
        <f t="shared" si="166"/>
        <v>0</v>
      </c>
      <c r="S826">
        <f t="shared" si="167"/>
        <v>956815.84407066053</v>
      </c>
      <c r="T826">
        <f t="shared" si="163"/>
        <v>0</v>
      </c>
    </row>
    <row r="827" spans="1:20">
      <c r="A827" s="7">
        <v>38184</v>
      </c>
      <c r="B827" s="6">
        <v>0</v>
      </c>
      <c r="C827" s="1">
        <v>0</v>
      </c>
      <c r="D827" s="9">
        <v>2.5717592592592591</v>
      </c>
      <c r="E827" s="10">
        <v>1.3844652081839903</v>
      </c>
      <c r="F827" s="10">
        <f t="shared" si="156"/>
        <v>3.0187526793019797</v>
      </c>
      <c r="G827" s="10">
        <f t="shared" si="157"/>
        <v>2.5717592592592591</v>
      </c>
      <c r="H827" s="10">
        <f t="shared" si="168"/>
        <v>0.81666666666666676</v>
      </c>
      <c r="I827" s="10">
        <f t="shared" si="158"/>
        <v>0</v>
      </c>
      <c r="J827" s="10">
        <f t="shared" si="159"/>
        <v>3.3678721751080953</v>
      </c>
      <c r="K827" s="10">
        <f t="shared" si="160"/>
        <v>0.79611291584883626</v>
      </c>
      <c r="L827" s="10">
        <f t="shared" si="161"/>
        <v>68784.155929339453</v>
      </c>
      <c r="M827" s="10"/>
      <c r="N827">
        <f t="shared" si="164"/>
        <v>901331.68814132106</v>
      </c>
      <c r="O827">
        <f t="shared" si="165"/>
        <v>-68784.155929339453</v>
      </c>
      <c r="P827">
        <f t="shared" si="162"/>
        <v>0</v>
      </c>
      <c r="Q827">
        <f t="shared" si="166"/>
        <v>0</v>
      </c>
      <c r="S827">
        <f t="shared" si="167"/>
        <v>901331.68814132106</v>
      </c>
      <c r="T827">
        <f t="shared" si="163"/>
        <v>0</v>
      </c>
    </row>
    <row r="828" spans="1:20">
      <c r="A828" s="7">
        <v>38185</v>
      </c>
      <c r="B828" s="6">
        <v>0</v>
      </c>
      <c r="C828" s="1">
        <v>0</v>
      </c>
      <c r="D828" s="9">
        <v>1.7222222222222223</v>
      </c>
      <c r="E828" s="10">
        <v>1.3844652081839903</v>
      </c>
      <c r="F828" s="10">
        <f t="shared" si="156"/>
        <v>3.0187526793019797</v>
      </c>
      <c r="G828" s="10">
        <f t="shared" si="157"/>
        <v>1.7222222222222223</v>
      </c>
      <c r="H828" s="10">
        <f t="shared" si="168"/>
        <v>0</v>
      </c>
      <c r="I828" s="10">
        <f t="shared" si="158"/>
        <v>0</v>
      </c>
      <c r="J828" s="10">
        <f t="shared" si="159"/>
        <v>3.3678721751080953</v>
      </c>
      <c r="K828" s="10">
        <f t="shared" si="160"/>
        <v>1.645649952885873</v>
      </c>
      <c r="L828" s="10">
        <f t="shared" si="161"/>
        <v>142184.15592933944</v>
      </c>
      <c r="M828" s="10"/>
      <c r="N828">
        <f t="shared" si="164"/>
        <v>832547.5322119816</v>
      </c>
      <c r="O828">
        <f t="shared" si="165"/>
        <v>-142184.15592933944</v>
      </c>
      <c r="P828">
        <f t="shared" si="162"/>
        <v>0</v>
      </c>
      <c r="Q828">
        <f t="shared" si="166"/>
        <v>0</v>
      </c>
      <c r="S828">
        <f t="shared" si="167"/>
        <v>832547.5322119816</v>
      </c>
      <c r="T828">
        <f t="shared" si="163"/>
        <v>0</v>
      </c>
    </row>
    <row r="829" spans="1:20">
      <c r="A829" s="7">
        <v>38186</v>
      </c>
      <c r="B829" s="6">
        <v>0</v>
      </c>
      <c r="C829" s="1">
        <v>0</v>
      </c>
      <c r="D829" s="9">
        <v>1.3582175925925926</v>
      </c>
      <c r="E829" s="10">
        <v>1.3844652081839903</v>
      </c>
      <c r="F829" s="10">
        <f t="shared" si="156"/>
        <v>3.0187526793019797</v>
      </c>
      <c r="G829" s="10">
        <f t="shared" si="157"/>
        <v>1.3582175925925926</v>
      </c>
      <c r="H829" s="10">
        <f t="shared" si="168"/>
        <v>0</v>
      </c>
      <c r="I829" s="10">
        <f t="shared" si="158"/>
        <v>0</v>
      </c>
      <c r="J829" s="10">
        <f t="shared" si="159"/>
        <v>3.3678721751080953</v>
      </c>
      <c r="K829" s="10">
        <f t="shared" si="160"/>
        <v>2.0096545825155028</v>
      </c>
      <c r="L829" s="10">
        <f t="shared" si="161"/>
        <v>173634.15592933944</v>
      </c>
      <c r="M829" s="10"/>
      <c r="N829">
        <f t="shared" si="164"/>
        <v>690363.37628264213</v>
      </c>
      <c r="O829">
        <f t="shared" si="165"/>
        <v>-173634.15592933944</v>
      </c>
      <c r="P829">
        <f t="shared" si="162"/>
        <v>0</v>
      </c>
      <c r="Q829">
        <f t="shared" si="166"/>
        <v>0</v>
      </c>
      <c r="S829">
        <f t="shared" si="167"/>
        <v>690363.37628264213</v>
      </c>
      <c r="T829">
        <f t="shared" si="163"/>
        <v>0</v>
      </c>
    </row>
    <row r="830" spans="1:20">
      <c r="A830" s="7">
        <v>38187</v>
      </c>
      <c r="B830" s="6">
        <v>0.2</v>
      </c>
      <c r="C830" s="1">
        <v>0</v>
      </c>
      <c r="D830" s="9">
        <v>1.3582175925925926</v>
      </c>
      <c r="E830" s="10">
        <v>1.3844652081839903</v>
      </c>
      <c r="F830" s="10">
        <f t="shared" si="156"/>
        <v>3.0187526793019797</v>
      </c>
      <c r="G830" s="10">
        <f t="shared" si="157"/>
        <v>1.3582175925925926</v>
      </c>
      <c r="H830" s="10">
        <f t="shared" si="168"/>
        <v>0.05</v>
      </c>
      <c r="I830" s="10">
        <f t="shared" si="158"/>
        <v>0</v>
      </c>
      <c r="J830" s="10">
        <f t="shared" si="159"/>
        <v>3.3678721751080953</v>
      </c>
      <c r="K830" s="10">
        <f t="shared" si="160"/>
        <v>2.0096545825155028</v>
      </c>
      <c r="L830" s="10">
        <f t="shared" si="161"/>
        <v>173634.15592933944</v>
      </c>
      <c r="M830" s="10"/>
      <c r="N830">
        <f t="shared" si="164"/>
        <v>516729.22035330266</v>
      </c>
      <c r="O830">
        <f t="shared" si="165"/>
        <v>-173634.15592933944</v>
      </c>
      <c r="P830">
        <f t="shared" si="162"/>
        <v>0</v>
      </c>
      <c r="Q830">
        <f t="shared" si="166"/>
        <v>0</v>
      </c>
      <c r="S830">
        <f t="shared" si="167"/>
        <v>516729.22035330266</v>
      </c>
      <c r="T830">
        <f t="shared" si="163"/>
        <v>0</v>
      </c>
    </row>
    <row r="831" spans="1:20">
      <c r="A831" s="7">
        <v>38188</v>
      </c>
      <c r="B831" s="6">
        <v>0</v>
      </c>
      <c r="C831" s="1">
        <v>0</v>
      </c>
      <c r="D831" s="9">
        <v>2.230324074074074</v>
      </c>
      <c r="E831" s="10">
        <v>1.3844652081839903</v>
      </c>
      <c r="F831" s="10">
        <f t="shared" si="156"/>
        <v>3.0187526793019797</v>
      </c>
      <c r="G831" s="10">
        <f t="shared" si="157"/>
        <v>2.230324074074074</v>
      </c>
      <c r="H831" s="10">
        <f t="shared" si="168"/>
        <v>0.05</v>
      </c>
      <c r="I831" s="10">
        <f t="shared" si="158"/>
        <v>0</v>
      </c>
      <c r="J831" s="10">
        <f t="shared" si="159"/>
        <v>3.3678721751080953</v>
      </c>
      <c r="K831" s="10">
        <f t="shared" si="160"/>
        <v>1.1375481010340214</v>
      </c>
      <c r="L831" s="10">
        <f t="shared" si="161"/>
        <v>98284.155929339453</v>
      </c>
      <c r="M831" s="10"/>
      <c r="N831">
        <f t="shared" si="164"/>
        <v>343095.06442396319</v>
      </c>
      <c r="O831">
        <f t="shared" si="165"/>
        <v>-98284.155929339453</v>
      </c>
      <c r="P831">
        <f t="shared" si="162"/>
        <v>0</v>
      </c>
      <c r="Q831">
        <f t="shared" si="166"/>
        <v>0</v>
      </c>
      <c r="S831">
        <f t="shared" si="167"/>
        <v>343095.06442396319</v>
      </c>
      <c r="T831">
        <f t="shared" si="163"/>
        <v>0</v>
      </c>
    </row>
    <row r="832" spans="1:20">
      <c r="A832" s="7">
        <v>38189</v>
      </c>
      <c r="B832" s="6">
        <v>0</v>
      </c>
      <c r="C832" s="1">
        <v>0</v>
      </c>
      <c r="D832" s="9">
        <v>3.074074074074074</v>
      </c>
      <c r="E832" s="10">
        <v>1.3844652081839903</v>
      </c>
      <c r="F832" s="10">
        <f t="shared" si="156"/>
        <v>3.0187526793019797</v>
      </c>
      <c r="G832" s="10">
        <f t="shared" si="157"/>
        <v>3.074074074074074</v>
      </c>
      <c r="H832" s="10">
        <f t="shared" si="168"/>
        <v>0.05</v>
      </c>
      <c r="I832" s="10">
        <f t="shared" si="158"/>
        <v>0</v>
      </c>
      <c r="J832" s="10">
        <f t="shared" si="159"/>
        <v>3.3678721751080953</v>
      </c>
      <c r="K832" s="10">
        <f t="shared" si="160"/>
        <v>0.29379810103402137</v>
      </c>
      <c r="L832" s="10">
        <f t="shared" si="161"/>
        <v>25384.155929339446</v>
      </c>
      <c r="M832" s="10"/>
      <c r="N832">
        <f t="shared" si="164"/>
        <v>244810.90849462373</v>
      </c>
      <c r="O832">
        <f t="shared" si="165"/>
        <v>-25384.155929339446</v>
      </c>
      <c r="P832">
        <f t="shared" si="162"/>
        <v>0</v>
      </c>
      <c r="Q832">
        <f t="shared" si="166"/>
        <v>0</v>
      </c>
      <c r="S832">
        <f t="shared" si="167"/>
        <v>244810.90849462373</v>
      </c>
      <c r="T832">
        <f t="shared" si="163"/>
        <v>0</v>
      </c>
    </row>
    <row r="833" spans="1:20">
      <c r="A833" s="7">
        <v>38190</v>
      </c>
      <c r="B833" s="6">
        <v>0</v>
      </c>
      <c r="C833" s="1">
        <v>0</v>
      </c>
      <c r="D833" s="9">
        <v>3.394675925925926</v>
      </c>
      <c r="E833" s="10">
        <v>1.3844652081839903</v>
      </c>
      <c r="F833" s="10">
        <f t="shared" si="156"/>
        <v>3.0187526793019797</v>
      </c>
      <c r="G833" s="10">
        <f t="shared" si="157"/>
        <v>3.394675925925926</v>
      </c>
      <c r="H833" s="10">
        <f t="shared" si="168"/>
        <v>0.05</v>
      </c>
      <c r="I833" s="10">
        <f t="shared" si="158"/>
        <v>0</v>
      </c>
      <c r="J833" s="10">
        <f t="shared" si="159"/>
        <v>3.3678721751080953</v>
      </c>
      <c r="K833" s="10">
        <f t="shared" si="160"/>
        <v>0</v>
      </c>
      <c r="L833" s="10">
        <f t="shared" si="161"/>
        <v>0</v>
      </c>
      <c r="M833" s="10"/>
      <c r="N833">
        <f t="shared" si="164"/>
        <v>219426.75256528429</v>
      </c>
      <c r="O833">
        <f t="shared" si="165"/>
        <v>2315.8440706605729</v>
      </c>
      <c r="P833">
        <f t="shared" si="162"/>
        <v>0</v>
      </c>
      <c r="Q833">
        <f t="shared" si="166"/>
        <v>0</v>
      </c>
      <c r="S833">
        <f t="shared" si="167"/>
        <v>219426.75256528429</v>
      </c>
      <c r="T833">
        <f t="shared" si="163"/>
        <v>0</v>
      </c>
    </row>
    <row r="834" spans="1:20">
      <c r="A834" s="7">
        <v>38191</v>
      </c>
      <c r="B834" s="6">
        <v>0</v>
      </c>
      <c r="C834" s="1">
        <v>0</v>
      </c>
      <c r="D834" s="9">
        <v>2.1828703703703702</v>
      </c>
      <c r="E834" s="10">
        <v>1.3844652081839903</v>
      </c>
      <c r="F834" s="10">
        <f t="shared" si="156"/>
        <v>3.0187526793019797</v>
      </c>
      <c r="G834" s="10">
        <f t="shared" si="157"/>
        <v>2.1828703703703702</v>
      </c>
      <c r="H834" s="10">
        <f t="shared" si="168"/>
        <v>0</v>
      </c>
      <c r="I834" s="10">
        <f t="shared" si="158"/>
        <v>0</v>
      </c>
      <c r="J834" s="10">
        <f t="shared" si="159"/>
        <v>3.3678721751080953</v>
      </c>
      <c r="K834" s="10">
        <f t="shared" si="160"/>
        <v>1.1850018047377251</v>
      </c>
      <c r="L834" s="10">
        <f t="shared" si="161"/>
        <v>102384.15592933945</v>
      </c>
      <c r="M834" s="10"/>
      <c r="N834">
        <f t="shared" si="164"/>
        <v>221742.59663594485</v>
      </c>
      <c r="O834">
        <f t="shared" si="165"/>
        <v>-102384.15592933945</v>
      </c>
      <c r="P834">
        <f t="shared" si="162"/>
        <v>0</v>
      </c>
      <c r="Q834">
        <f t="shared" si="166"/>
        <v>0</v>
      </c>
      <c r="S834">
        <f t="shared" si="167"/>
        <v>219426.75256528429</v>
      </c>
      <c r="T834">
        <f t="shared" si="163"/>
        <v>0</v>
      </c>
    </row>
    <row r="835" spans="1:20">
      <c r="A835" s="7">
        <v>38192</v>
      </c>
      <c r="B835" s="6">
        <v>20.6</v>
      </c>
      <c r="C835" s="1">
        <v>0</v>
      </c>
      <c r="D835" s="9">
        <v>0</v>
      </c>
      <c r="E835" s="10">
        <v>1.3844652081839903</v>
      </c>
      <c r="F835" s="10">
        <f t="shared" si="156"/>
        <v>3.0187526793019797</v>
      </c>
      <c r="G835" s="10">
        <f t="shared" si="157"/>
        <v>0</v>
      </c>
      <c r="H835" s="10">
        <f t="shared" si="168"/>
        <v>5.15</v>
      </c>
      <c r="I835" s="10">
        <f t="shared" si="158"/>
        <v>20.6</v>
      </c>
      <c r="J835" s="10">
        <f t="shared" si="159"/>
        <v>0</v>
      </c>
      <c r="K835" s="10">
        <f t="shared" si="160"/>
        <v>0</v>
      </c>
      <c r="L835" s="10">
        <f t="shared" si="161"/>
        <v>0</v>
      </c>
      <c r="M835" s="10"/>
      <c r="N835">
        <f t="shared" si="164"/>
        <v>119358.4407066054</v>
      </c>
      <c r="O835">
        <f t="shared" si="165"/>
        <v>0</v>
      </c>
      <c r="P835">
        <f t="shared" si="162"/>
        <v>5994600</v>
      </c>
      <c r="Q835">
        <f t="shared" si="166"/>
        <v>0</v>
      </c>
      <c r="S835">
        <f t="shared" si="167"/>
        <v>117042.59663594484</v>
      </c>
      <c r="T835">
        <f t="shared" si="163"/>
        <v>0</v>
      </c>
    </row>
    <row r="836" spans="1:20">
      <c r="A836" s="7">
        <v>38193</v>
      </c>
      <c r="B836" s="6">
        <v>10.85</v>
      </c>
      <c r="C836" s="1">
        <v>0</v>
      </c>
      <c r="D836" s="9">
        <v>0</v>
      </c>
      <c r="E836" s="10">
        <v>1.3844652081839903</v>
      </c>
      <c r="F836" s="10">
        <f t="shared" si="156"/>
        <v>3.0187526793019797</v>
      </c>
      <c r="G836" s="10">
        <f t="shared" si="157"/>
        <v>0</v>
      </c>
      <c r="H836" s="10">
        <f t="shared" si="168"/>
        <v>7.8625000000000007</v>
      </c>
      <c r="I836" s="10">
        <f t="shared" si="158"/>
        <v>10.85</v>
      </c>
      <c r="J836" s="10">
        <f t="shared" si="159"/>
        <v>0</v>
      </c>
      <c r="K836" s="10">
        <f t="shared" si="160"/>
        <v>0</v>
      </c>
      <c r="L836" s="10">
        <f t="shared" si="161"/>
        <v>0</v>
      </c>
      <c r="M836" s="10"/>
      <c r="N836">
        <f t="shared" si="164"/>
        <v>1000000</v>
      </c>
      <c r="O836">
        <f t="shared" si="165"/>
        <v>0</v>
      </c>
      <c r="P836">
        <f t="shared" si="162"/>
        <v>3157350</v>
      </c>
      <c r="Q836">
        <f t="shared" si="166"/>
        <v>0</v>
      </c>
      <c r="S836">
        <f t="shared" si="167"/>
        <v>1000000</v>
      </c>
      <c r="T836">
        <f t="shared" si="163"/>
        <v>0</v>
      </c>
    </row>
    <row r="837" spans="1:20">
      <c r="A837" s="7">
        <v>38194</v>
      </c>
      <c r="B837" s="6">
        <v>0</v>
      </c>
      <c r="C837" s="1">
        <v>2.7560572221215049</v>
      </c>
      <c r="D837" s="9">
        <v>1.7256944444444444</v>
      </c>
      <c r="E837" s="10">
        <v>1.3844652081839903</v>
      </c>
      <c r="F837" s="10">
        <f t="shared" si="156"/>
        <v>3.0187526793019797</v>
      </c>
      <c r="G837" s="10">
        <f t="shared" si="157"/>
        <v>1.7256944444444444</v>
      </c>
      <c r="H837" s="10">
        <f t="shared" si="168"/>
        <v>7.8625000000000007</v>
      </c>
      <c r="I837" s="10">
        <f t="shared" si="158"/>
        <v>0</v>
      </c>
      <c r="J837" s="10">
        <f t="shared" si="159"/>
        <v>3.3678721751080953</v>
      </c>
      <c r="K837" s="10">
        <f t="shared" si="160"/>
        <v>1.6421777306636509</v>
      </c>
      <c r="L837" s="10">
        <f t="shared" si="161"/>
        <v>141884.15592933944</v>
      </c>
      <c r="M837" s="10"/>
      <c r="N837">
        <f t="shared" si="164"/>
        <v>1000000</v>
      </c>
      <c r="O837">
        <f t="shared" si="165"/>
        <v>-141884.15592933944</v>
      </c>
      <c r="P837">
        <f t="shared" si="162"/>
        <v>0</v>
      </c>
      <c r="Q837">
        <f t="shared" si="166"/>
        <v>0</v>
      </c>
      <c r="S837">
        <f t="shared" si="167"/>
        <v>1000000</v>
      </c>
      <c r="T837">
        <f t="shared" si="163"/>
        <v>0</v>
      </c>
    </row>
    <row r="838" spans="1:20">
      <c r="A838" s="7">
        <v>38195</v>
      </c>
      <c r="B838" s="6">
        <v>1.8666666666666665</v>
      </c>
      <c r="C838" s="1">
        <v>2.7560572221215049</v>
      </c>
      <c r="D838" s="9">
        <v>1.4699074074074074</v>
      </c>
      <c r="E838" s="10">
        <v>1.3844652081839903</v>
      </c>
      <c r="F838" s="10">
        <f t="shared" si="156"/>
        <v>3.0187526793019797</v>
      </c>
      <c r="G838" s="10">
        <f t="shared" si="157"/>
        <v>1.4699074074074074</v>
      </c>
      <c r="H838" s="10">
        <f t="shared" si="168"/>
        <v>8.3291666666666675</v>
      </c>
      <c r="I838" s="10">
        <f t="shared" si="158"/>
        <v>1.8666666666666665</v>
      </c>
      <c r="J838" s="10">
        <f t="shared" si="159"/>
        <v>3.4538841774762616E-2</v>
      </c>
      <c r="K838" s="10">
        <f t="shared" si="160"/>
        <v>0</v>
      </c>
      <c r="L838" s="10">
        <f t="shared" si="161"/>
        <v>0</v>
      </c>
      <c r="M838" s="10"/>
      <c r="N838">
        <f t="shared" si="164"/>
        <v>858115.84407066053</v>
      </c>
      <c r="O838">
        <f t="shared" si="165"/>
        <v>124015.84407066052</v>
      </c>
      <c r="P838">
        <f t="shared" si="162"/>
        <v>543199.99999999988</v>
      </c>
      <c r="Q838">
        <f t="shared" si="166"/>
        <v>0</v>
      </c>
      <c r="S838">
        <f t="shared" si="167"/>
        <v>858115.84407066053</v>
      </c>
      <c r="T838">
        <f t="shared" si="163"/>
        <v>0</v>
      </c>
    </row>
    <row r="839" spans="1:20">
      <c r="A839" s="7">
        <v>38196</v>
      </c>
      <c r="B839" s="6">
        <v>0</v>
      </c>
      <c r="C839" s="1">
        <v>0.58617107271185875</v>
      </c>
      <c r="D839" s="9">
        <v>0.81712962962962965</v>
      </c>
      <c r="E839" s="10">
        <v>1.3844652081839903</v>
      </c>
      <c r="F839" s="10">
        <f t="shared" ref="F839:F878" si="169">+E839/0.55+160/96/1000*2600*10000/86400</f>
        <v>3.0187526793019797</v>
      </c>
      <c r="G839" s="10">
        <f t="shared" ref="G839:G878" si="170">IF(C839&lt;25,D839,0)</f>
        <v>0.81712962962962965</v>
      </c>
      <c r="H839" s="10">
        <f t="shared" si="168"/>
        <v>3.1791666666666667</v>
      </c>
      <c r="I839" s="10">
        <f t="shared" ref="I839:I878" si="171">IF(H839&gt;3,B839,0)</f>
        <v>0</v>
      </c>
      <c r="J839" s="10">
        <f t="shared" ref="J839:J878" si="172">IF(((E839-I839)+(160/96/1000*2600*10000/86400))/0.56&lt;0,0,((E839-I839)+(160/96/1000*2600*10000/86400))/0.56)</f>
        <v>3.3678721751080953</v>
      </c>
      <c r="K839" s="10">
        <f t="shared" ref="K839:K878" si="173">IF(G839-J839&lt;0,+J839-G839,0)</f>
        <v>2.5507425454784656</v>
      </c>
      <c r="L839" s="10">
        <f t="shared" ref="L839:L878" si="174">+K839*86400</f>
        <v>220384.15592933944</v>
      </c>
      <c r="M839" s="10"/>
      <c r="N839">
        <f t="shared" si="164"/>
        <v>1000000</v>
      </c>
      <c r="O839">
        <f t="shared" si="165"/>
        <v>-220384.15592933944</v>
      </c>
      <c r="P839">
        <f t="shared" ref="P839:P878" si="175">+I839/1000*970000000*0.3</f>
        <v>0</v>
      </c>
      <c r="Q839">
        <f t="shared" si="166"/>
        <v>0</v>
      </c>
      <c r="S839">
        <f t="shared" si="167"/>
        <v>1000000</v>
      </c>
      <c r="T839">
        <f t="shared" ref="T839:T878" si="176">IF(S839=0,L839,0)</f>
        <v>0</v>
      </c>
    </row>
    <row r="840" spans="1:20">
      <c r="A840" s="7">
        <v>38197</v>
      </c>
      <c r="B840" s="6">
        <v>0</v>
      </c>
      <c r="C840" s="1">
        <v>0.58617107271185875</v>
      </c>
      <c r="D840" s="9">
        <v>0.81365740740740744</v>
      </c>
      <c r="E840" s="10">
        <v>1.3844652081839903</v>
      </c>
      <c r="F840" s="10">
        <f t="shared" si="169"/>
        <v>3.0187526793019797</v>
      </c>
      <c r="G840" s="10">
        <f t="shared" si="170"/>
        <v>0.81365740740740744</v>
      </c>
      <c r="H840" s="10">
        <f t="shared" si="168"/>
        <v>0.46666666666666662</v>
      </c>
      <c r="I840" s="10">
        <f t="shared" si="171"/>
        <v>0</v>
      </c>
      <c r="J840" s="10">
        <f t="shared" si="172"/>
        <v>3.3678721751080953</v>
      </c>
      <c r="K840" s="10">
        <f t="shared" si="173"/>
        <v>2.5542147677006879</v>
      </c>
      <c r="L840" s="10">
        <f t="shared" si="174"/>
        <v>220684.15592933944</v>
      </c>
      <c r="M840" s="10"/>
      <c r="N840">
        <f t="shared" ref="N840:N878" si="177">IF(N839+O839+P839&lt;1000000,IF(N839+O839+P839&lt;0,0,N839+O839+P839),1000000)</f>
        <v>779615.84407066053</v>
      </c>
      <c r="O840">
        <f t="shared" ref="O840:O878" si="178">+(G840-J840)*86400</f>
        <v>-220684.15592933944</v>
      </c>
      <c r="P840">
        <f t="shared" si="175"/>
        <v>0</v>
      </c>
      <c r="Q840">
        <f t="shared" ref="Q840:Q878" si="179">IF(N840=0,L840,0)</f>
        <v>0</v>
      </c>
      <c r="S840">
        <f t="shared" ref="S840:S878" si="180">IF(S839-L839+P839&lt;1000000,IF(S839-L839+P839&lt;0,0,S839-L839+P839),1000000)</f>
        <v>779615.84407066053</v>
      </c>
      <c r="T840">
        <f t="shared" si="176"/>
        <v>0</v>
      </c>
    </row>
    <row r="841" spans="1:20">
      <c r="A841" s="7">
        <v>38198</v>
      </c>
      <c r="B841" s="6">
        <v>0</v>
      </c>
      <c r="C841" s="1">
        <v>1.5565950543969793</v>
      </c>
      <c r="D841" s="9">
        <v>0.63657407407407407</v>
      </c>
      <c r="E841" s="10">
        <v>1.3844652081839903</v>
      </c>
      <c r="F841" s="10">
        <f t="shared" si="169"/>
        <v>3.0187526793019797</v>
      </c>
      <c r="G841" s="10">
        <f t="shared" si="170"/>
        <v>0.63657407407407407</v>
      </c>
      <c r="H841" s="10">
        <f t="shared" si="168"/>
        <v>0.46666666666666662</v>
      </c>
      <c r="I841" s="10">
        <f t="shared" si="171"/>
        <v>0</v>
      </c>
      <c r="J841" s="10">
        <f t="shared" si="172"/>
        <v>3.3678721751080953</v>
      </c>
      <c r="K841" s="10">
        <f t="shared" si="173"/>
        <v>2.7312981010340214</v>
      </c>
      <c r="L841" s="10">
        <f t="shared" si="174"/>
        <v>235984.15592933944</v>
      </c>
      <c r="M841" s="10"/>
      <c r="N841">
        <f t="shared" si="177"/>
        <v>558931.68814132106</v>
      </c>
      <c r="O841">
        <f t="shared" si="178"/>
        <v>-235984.15592933944</v>
      </c>
      <c r="P841">
        <f t="shared" si="175"/>
        <v>0</v>
      </c>
      <c r="Q841">
        <f t="shared" si="179"/>
        <v>0</v>
      </c>
      <c r="S841">
        <f t="shared" si="180"/>
        <v>558931.68814132106</v>
      </c>
      <c r="T841">
        <f t="shared" si="176"/>
        <v>0</v>
      </c>
    </row>
    <row r="842" spans="1:20">
      <c r="A842" s="7">
        <v>38199</v>
      </c>
      <c r="B842" s="6">
        <v>0</v>
      </c>
      <c r="C842" s="1">
        <v>0</v>
      </c>
      <c r="D842" s="9">
        <v>2.5393518518518516</v>
      </c>
      <c r="E842" s="10">
        <v>1.3844652081839903</v>
      </c>
      <c r="F842" s="10">
        <f t="shared" si="169"/>
        <v>3.0187526793019797</v>
      </c>
      <c r="G842" s="10">
        <f t="shared" si="170"/>
        <v>2.5393518518518516</v>
      </c>
      <c r="H842" s="10">
        <f t="shared" ref="H842:H878" si="181">AVERAGE(B839:B842)</f>
        <v>0</v>
      </c>
      <c r="I842" s="10">
        <f t="shared" si="171"/>
        <v>0</v>
      </c>
      <c r="J842" s="10">
        <f t="shared" si="172"/>
        <v>3.3678721751080953</v>
      </c>
      <c r="K842" s="10">
        <f t="shared" si="173"/>
        <v>0.8285203232562437</v>
      </c>
      <c r="L842" s="10">
        <f t="shared" si="174"/>
        <v>71584.155929339453</v>
      </c>
      <c r="M842" s="10"/>
      <c r="N842">
        <f t="shared" si="177"/>
        <v>322947.5322119816</v>
      </c>
      <c r="O842">
        <f t="shared" si="178"/>
        <v>-71584.155929339453</v>
      </c>
      <c r="P842">
        <f t="shared" si="175"/>
        <v>0</v>
      </c>
      <c r="Q842">
        <f t="shared" si="179"/>
        <v>0</v>
      </c>
      <c r="S842">
        <f t="shared" si="180"/>
        <v>322947.5322119816</v>
      </c>
      <c r="T842">
        <f t="shared" si="176"/>
        <v>0</v>
      </c>
    </row>
    <row r="843" spans="1:20">
      <c r="A843" s="7">
        <v>38200</v>
      </c>
      <c r="B843" s="6">
        <v>0</v>
      </c>
      <c r="C843" s="1">
        <v>0</v>
      </c>
      <c r="D843" s="9">
        <v>1.421875</v>
      </c>
      <c r="E843" s="10">
        <v>0.98890372013142169</v>
      </c>
      <c r="F843" s="10">
        <f t="shared" si="169"/>
        <v>2.2995499737518554</v>
      </c>
      <c r="G843" s="10">
        <f t="shared" si="170"/>
        <v>1.421875</v>
      </c>
      <c r="H843" s="10">
        <f t="shared" si="181"/>
        <v>0</v>
      </c>
      <c r="I843" s="10">
        <f t="shared" si="171"/>
        <v>0</v>
      </c>
      <c r="J843" s="10">
        <f t="shared" si="172"/>
        <v>2.6615123750142224</v>
      </c>
      <c r="K843" s="10">
        <f t="shared" si="173"/>
        <v>1.2396373750142224</v>
      </c>
      <c r="L843" s="10">
        <f t="shared" si="174"/>
        <v>107104.66920122883</v>
      </c>
      <c r="M843" s="10"/>
      <c r="N843">
        <f t="shared" si="177"/>
        <v>251363.37628264213</v>
      </c>
      <c r="O843">
        <f t="shared" si="178"/>
        <v>-107104.66920122883</v>
      </c>
      <c r="P843">
        <f t="shared" si="175"/>
        <v>0</v>
      </c>
      <c r="Q843">
        <f t="shared" si="179"/>
        <v>0</v>
      </c>
      <c r="S843">
        <f t="shared" si="180"/>
        <v>251363.37628264213</v>
      </c>
      <c r="T843">
        <f t="shared" si="176"/>
        <v>0</v>
      </c>
    </row>
    <row r="844" spans="1:20">
      <c r="A844" s="7">
        <v>38201</v>
      </c>
      <c r="B844" s="6">
        <v>0</v>
      </c>
      <c r="C844" s="1">
        <v>0</v>
      </c>
      <c r="D844" s="9">
        <v>1.421875</v>
      </c>
      <c r="E844" s="10">
        <v>0.98890372013142169</v>
      </c>
      <c r="F844" s="10">
        <f t="shared" si="169"/>
        <v>2.2995499737518554</v>
      </c>
      <c r="G844" s="10">
        <f t="shared" si="170"/>
        <v>1.421875</v>
      </c>
      <c r="H844" s="10">
        <f t="shared" si="181"/>
        <v>0</v>
      </c>
      <c r="I844" s="10">
        <f t="shared" si="171"/>
        <v>0</v>
      </c>
      <c r="J844" s="10">
        <f t="shared" si="172"/>
        <v>2.6615123750142224</v>
      </c>
      <c r="K844" s="10">
        <f t="shared" si="173"/>
        <v>1.2396373750142224</v>
      </c>
      <c r="L844" s="10">
        <f t="shared" si="174"/>
        <v>107104.66920122883</v>
      </c>
      <c r="M844" s="10"/>
      <c r="N844">
        <f t="shared" si="177"/>
        <v>144258.7070814133</v>
      </c>
      <c r="O844">
        <f t="shared" si="178"/>
        <v>-107104.66920122883</v>
      </c>
      <c r="P844">
        <f t="shared" si="175"/>
        <v>0</v>
      </c>
      <c r="Q844">
        <f t="shared" si="179"/>
        <v>0</v>
      </c>
      <c r="S844">
        <f t="shared" si="180"/>
        <v>144258.7070814133</v>
      </c>
      <c r="T844">
        <f t="shared" si="176"/>
        <v>0</v>
      </c>
    </row>
    <row r="845" spans="1:20">
      <c r="A845" s="7">
        <v>38202</v>
      </c>
      <c r="B845" s="6">
        <v>11</v>
      </c>
      <c r="C845" s="1">
        <v>0</v>
      </c>
      <c r="D845" s="9">
        <v>1.681712962962963</v>
      </c>
      <c r="E845" s="10">
        <v>0.98890372013142169</v>
      </c>
      <c r="F845" s="10">
        <f t="shared" si="169"/>
        <v>2.2995499737518554</v>
      </c>
      <c r="G845" s="10">
        <f t="shared" si="170"/>
        <v>1.681712962962963</v>
      </c>
      <c r="H845" s="10">
        <f t="shared" si="181"/>
        <v>2.75</v>
      </c>
      <c r="I845" s="10">
        <f t="shared" si="171"/>
        <v>0</v>
      </c>
      <c r="J845" s="10">
        <f t="shared" si="172"/>
        <v>2.6615123750142224</v>
      </c>
      <c r="K845" s="10">
        <f t="shared" si="173"/>
        <v>0.97979941205125942</v>
      </c>
      <c r="L845" s="10">
        <f t="shared" si="174"/>
        <v>84654.669201228811</v>
      </c>
      <c r="M845" s="10"/>
      <c r="N845">
        <f t="shared" si="177"/>
        <v>37154.037880184478</v>
      </c>
      <c r="O845">
        <f t="shared" si="178"/>
        <v>-84654.669201228811</v>
      </c>
      <c r="P845">
        <f t="shared" si="175"/>
        <v>0</v>
      </c>
      <c r="Q845">
        <f t="shared" si="179"/>
        <v>0</v>
      </c>
      <c r="S845">
        <f t="shared" si="180"/>
        <v>37154.037880184478</v>
      </c>
      <c r="T845">
        <f t="shared" si="176"/>
        <v>0</v>
      </c>
    </row>
    <row r="846" spans="1:20">
      <c r="A846" s="7">
        <v>38203</v>
      </c>
      <c r="B846" s="6">
        <v>14.1</v>
      </c>
      <c r="C846" s="1">
        <v>1.5565950543969793</v>
      </c>
      <c r="D846" s="9">
        <v>0.61689814814814814</v>
      </c>
      <c r="E846" s="10">
        <v>0.98890372013142169</v>
      </c>
      <c r="F846" s="10">
        <f t="shared" si="169"/>
        <v>2.2995499737518554</v>
      </c>
      <c r="G846" s="10">
        <f t="shared" si="170"/>
        <v>0.61689814814814814</v>
      </c>
      <c r="H846" s="10">
        <f t="shared" si="181"/>
        <v>6.2750000000000004</v>
      </c>
      <c r="I846" s="10">
        <f t="shared" si="171"/>
        <v>14.1</v>
      </c>
      <c r="J846" s="10">
        <f t="shared" si="172"/>
        <v>0</v>
      </c>
      <c r="K846" s="10">
        <f t="shared" si="173"/>
        <v>0</v>
      </c>
      <c r="L846" s="10">
        <f t="shared" si="174"/>
        <v>0</v>
      </c>
      <c r="M846" s="10"/>
      <c r="N846">
        <f t="shared" si="177"/>
        <v>0</v>
      </c>
      <c r="O846">
        <f t="shared" si="178"/>
        <v>53300</v>
      </c>
      <c r="P846">
        <f t="shared" si="175"/>
        <v>4103100</v>
      </c>
      <c r="Q846">
        <f t="shared" si="179"/>
        <v>0</v>
      </c>
      <c r="S846">
        <f t="shared" si="180"/>
        <v>0</v>
      </c>
      <c r="T846">
        <f t="shared" si="176"/>
        <v>0</v>
      </c>
    </row>
    <row r="847" spans="1:20">
      <c r="A847" s="7">
        <v>38204</v>
      </c>
      <c r="B847" s="6">
        <v>2.2000000000000002</v>
      </c>
      <c r="C847" s="1">
        <v>0.58617107271185875</v>
      </c>
      <c r="D847" s="9">
        <v>2.6041666666666665</v>
      </c>
      <c r="E847" s="10">
        <v>0.98890372013142169</v>
      </c>
      <c r="F847" s="10">
        <f t="shared" si="169"/>
        <v>2.2995499737518554</v>
      </c>
      <c r="G847" s="10">
        <f t="shared" si="170"/>
        <v>2.6041666666666665</v>
      </c>
      <c r="H847" s="10">
        <f t="shared" si="181"/>
        <v>6.8250000000000002</v>
      </c>
      <c r="I847" s="10">
        <f t="shared" si="171"/>
        <v>2.2000000000000002</v>
      </c>
      <c r="J847" s="10">
        <f t="shared" si="172"/>
        <v>0</v>
      </c>
      <c r="K847" s="10">
        <f t="shared" si="173"/>
        <v>0</v>
      </c>
      <c r="L847" s="10">
        <f t="shared" si="174"/>
        <v>0</v>
      </c>
      <c r="M847" s="10"/>
      <c r="N847">
        <f t="shared" si="177"/>
        <v>1000000</v>
      </c>
      <c r="O847">
        <f t="shared" si="178"/>
        <v>225000</v>
      </c>
      <c r="P847">
        <f t="shared" si="175"/>
        <v>640200</v>
      </c>
      <c r="Q847">
        <f t="shared" si="179"/>
        <v>0</v>
      </c>
      <c r="S847">
        <f t="shared" si="180"/>
        <v>1000000</v>
      </c>
      <c r="T847">
        <f t="shared" si="176"/>
        <v>0</v>
      </c>
    </row>
    <row r="848" spans="1:20">
      <c r="A848" s="7">
        <v>38205</v>
      </c>
      <c r="B848" s="6">
        <v>10.95</v>
      </c>
      <c r="C848" s="1">
        <v>4.1335853578774495</v>
      </c>
      <c r="D848" s="9">
        <v>1.3217592592592593</v>
      </c>
      <c r="E848" s="10">
        <v>0.98890372013142169</v>
      </c>
      <c r="F848" s="10">
        <f t="shared" si="169"/>
        <v>2.2995499737518554</v>
      </c>
      <c r="G848" s="10">
        <f t="shared" si="170"/>
        <v>1.3217592592592593</v>
      </c>
      <c r="H848" s="10">
        <f t="shared" si="181"/>
        <v>9.5625</v>
      </c>
      <c r="I848" s="10">
        <f t="shared" si="171"/>
        <v>10.95</v>
      </c>
      <c r="J848" s="10">
        <f t="shared" si="172"/>
        <v>0</v>
      </c>
      <c r="K848" s="10">
        <f t="shared" si="173"/>
        <v>0</v>
      </c>
      <c r="L848" s="10">
        <f t="shared" si="174"/>
        <v>0</v>
      </c>
      <c r="M848" s="10"/>
      <c r="N848">
        <f t="shared" si="177"/>
        <v>1000000</v>
      </c>
      <c r="O848">
        <f t="shared" si="178"/>
        <v>114200</v>
      </c>
      <c r="P848">
        <f t="shared" si="175"/>
        <v>3186450</v>
      </c>
      <c r="Q848">
        <f t="shared" si="179"/>
        <v>0</v>
      </c>
      <c r="S848">
        <f t="shared" si="180"/>
        <v>1000000</v>
      </c>
      <c r="T848">
        <f t="shared" si="176"/>
        <v>0</v>
      </c>
    </row>
    <row r="849" spans="1:20">
      <c r="A849" s="7">
        <v>38206</v>
      </c>
      <c r="B849" s="6">
        <v>1.6</v>
      </c>
      <c r="C849" s="1">
        <v>2.7560572221215049</v>
      </c>
      <c r="D849" s="9">
        <v>2.2839467592592593</v>
      </c>
      <c r="E849" s="10">
        <v>0.98890372013142169</v>
      </c>
      <c r="F849" s="10">
        <f t="shared" si="169"/>
        <v>2.2995499737518554</v>
      </c>
      <c r="G849" s="10">
        <f t="shared" si="170"/>
        <v>2.2839467592592593</v>
      </c>
      <c r="H849" s="10">
        <f t="shared" si="181"/>
        <v>7.2125000000000004</v>
      </c>
      <c r="I849" s="10">
        <f t="shared" si="171"/>
        <v>1.6</v>
      </c>
      <c r="J849" s="10">
        <f t="shared" si="172"/>
        <v>0</v>
      </c>
      <c r="K849" s="10">
        <f t="shared" si="173"/>
        <v>0</v>
      </c>
      <c r="L849" s="10">
        <f t="shared" si="174"/>
        <v>0</v>
      </c>
      <c r="M849" s="10"/>
      <c r="N849">
        <f t="shared" si="177"/>
        <v>1000000</v>
      </c>
      <c r="O849">
        <f t="shared" si="178"/>
        <v>197333</v>
      </c>
      <c r="P849">
        <f t="shared" si="175"/>
        <v>465600</v>
      </c>
      <c r="Q849">
        <f t="shared" si="179"/>
        <v>0</v>
      </c>
      <c r="S849">
        <f t="shared" si="180"/>
        <v>1000000</v>
      </c>
      <c r="T849">
        <f t="shared" si="176"/>
        <v>0</v>
      </c>
    </row>
    <row r="850" spans="1:20">
      <c r="A850" s="7">
        <v>38207</v>
      </c>
      <c r="B850" s="6">
        <v>1</v>
      </c>
      <c r="C850" s="1">
        <v>0.58617107271185875</v>
      </c>
      <c r="D850" s="9">
        <v>2.2839467592592593</v>
      </c>
      <c r="E850" s="10">
        <v>0.98890372013142169</v>
      </c>
      <c r="F850" s="10">
        <f t="shared" si="169"/>
        <v>2.2995499737518554</v>
      </c>
      <c r="G850" s="10">
        <f t="shared" si="170"/>
        <v>2.2839467592592593</v>
      </c>
      <c r="H850" s="10">
        <f t="shared" si="181"/>
        <v>3.9374999999999996</v>
      </c>
      <c r="I850" s="10">
        <f t="shared" si="171"/>
        <v>1</v>
      </c>
      <c r="J850" s="10">
        <f t="shared" si="172"/>
        <v>0.8757980892999373</v>
      </c>
      <c r="K850" s="10">
        <f t="shared" si="173"/>
        <v>0</v>
      </c>
      <c r="L850" s="10">
        <f t="shared" si="174"/>
        <v>0</v>
      </c>
      <c r="M850" s="10"/>
      <c r="N850">
        <f t="shared" si="177"/>
        <v>1000000</v>
      </c>
      <c r="O850">
        <f t="shared" si="178"/>
        <v>121664.04508448542</v>
      </c>
      <c r="P850">
        <f t="shared" si="175"/>
        <v>291000</v>
      </c>
      <c r="Q850">
        <f t="shared" si="179"/>
        <v>0</v>
      </c>
      <c r="S850">
        <f t="shared" si="180"/>
        <v>1000000</v>
      </c>
      <c r="T850">
        <f t="shared" si="176"/>
        <v>0</v>
      </c>
    </row>
    <row r="851" spans="1:20">
      <c r="A851" s="7">
        <v>38208</v>
      </c>
      <c r="B851" s="6">
        <v>0</v>
      </c>
      <c r="C851" s="1">
        <v>0</v>
      </c>
      <c r="D851" s="9">
        <v>2.2839583333333335</v>
      </c>
      <c r="E851" s="10">
        <v>0.98890372013142169</v>
      </c>
      <c r="F851" s="10">
        <f t="shared" si="169"/>
        <v>2.2995499737518554</v>
      </c>
      <c r="G851" s="10">
        <f t="shared" si="170"/>
        <v>2.2839583333333335</v>
      </c>
      <c r="H851" s="10">
        <f t="shared" si="181"/>
        <v>3.3874999999999997</v>
      </c>
      <c r="I851" s="10">
        <f t="shared" si="171"/>
        <v>0</v>
      </c>
      <c r="J851" s="10">
        <f t="shared" si="172"/>
        <v>2.6615123750142224</v>
      </c>
      <c r="K851" s="10">
        <f t="shared" si="173"/>
        <v>0.37755404168088891</v>
      </c>
      <c r="L851" s="10">
        <f t="shared" si="174"/>
        <v>32620.6692012288</v>
      </c>
      <c r="M851" s="10"/>
      <c r="N851">
        <f t="shared" si="177"/>
        <v>1000000</v>
      </c>
      <c r="O851">
        <f t="shared" si="178"/>
        <v>-32620.6692012288</v>
      </c>
      <c r="P851">
        <f t="shared" si="175"/>
        <v>0</v>
      </c>
      <c r="Q851">
        <f t="shared" si="179"/>
        <v>0</v>
      </c>
      <c r="S851">
        <f t="shared" si="180"/>
        <v>1000000</v>
      </c>
      <c r="T851">
        <f t="shared" si="176"/>
        <v>0</v>
      </c>
    </row>
    <row r="852" spans="1:20">
      <c r="A852" s="7">
        <v>38209</v>
      </c>
      <c r="B852" s="6">
        <v>0</v>
      </c>
      <c r="C852" s="1">
        <v>0</v>
      </c>
      <c r="D852" s="9">
        <v>3.1574074074074074</v>
      </c>
      <c r="E852" s="10">
        <v>0.98890372013142169</v>
      </c>
      <c r="F852" s="10">
        <f t="shared" si="169"/>
        <v>2.2995499737518554</v>
      </c>
      <c r="G852" s="10">
        <f t="shared" si="170"/>
        <v>3.1574074074074074</v>
      </c>
      <c r="H852" s="10">
        <f t="shared" si="181"/>
        <v>0.65</v>
      </c>
      <c r="I852" s="10">
        <f t="shared" si="171"/>
        <v>0</v>
      </c>
      <c r="J852" s="10">
        <f t="shared" si="172"/>
        <v>2.6615123750142224</v>
      </c>
      <c r="K852" s="10">
        <f t="shared" si="173"/>
        <v>0</v>
      </c>
      <c r="L852" s="10">
        <f t="shared" si="174"/>
        <v>0</v>
      </c>
      <c r="M852" s="10"/>
      <c r="N852">
        <f t="shared" si="177"/>
        <v>967379.33079877123</v>
      </c>
      <c r="O852">
        <f t="shared" si="178"/>
        <v>42845.330798771181</v>
      </c>
      <c r="P852">
        <f t="shared" si="175"/>
        <v>0</v>
      </c>
      <c r="Q852">
        <f t="shared" si="179"/>
        <v>0</v>
      </c>
      <c r="S852">
        <f t="shared" si="180"/>
        <v>967379.33079877123</v>
      </c>
      <c r="T852">
        <f t="shared" si="176"/>
        <v>0</v>
      </c>
    </row>
    <row r="853" spans="1:20">
      <c r="A853" s="7">
        <v>38210</v>
      </c>
      <c r="B853" s="6">
        <v>0</v>
      </c>
      <c r="C853" s="1">
        <v>0</v>
      </c>
      <c r="D853" s="9">
        <v>3.0578703703703702</v>
      </c>
      <c r="E853" s="10">
        <v>0.98890372013142169</v>
      </c>
      <c r="F853" s="10">
        <f t="shared" si="169"/>
        <v>2.2995499737518554</v>
      </c>
      <c r="G853" s="10">
        <f t="shared" si="170"/>
        <v>3.0578703703703702</v>
      </c>
      <c r="H853" s="10">
        <f t="shared" si="181"/>
        <v>0.25</v>
      </c>
      <c r="I853" s="10">
        <f t="shared" si="171"/>
        <v>0</v>
      </c>
      <c r="J853" s="10">
        <f t="shared" si="172"/>
        <v>2.6615123750142224</v>
      </c>
      <c r="K853" s="10">
        <f t="shared" si="173"/>
        <v>0</v>
      </c>
      <c r="L853" s="10">
        <f t="shared" si="174"/>
        <v>0</v>
      </c>
      <c r="M853" s="10"/>
      <c r="N853">
        <f t="shared" si="177"/>
        <v>1000000</v>
      </c>
      <c r="O853">
        <f t="shared" si="178"/>
        <v>34245.330798771167</v>
      </c>
      <c r="P853">
        <f t="shared" si="175"/>
        <v>0</v>
      </c>
      <c r="Q853">
        <f t="shared" si="179"/>
        <v>0</v>
      </c>
      <c r="S853">
        <f t="shared" si="180"/>
        <v>967379.33079877123</v>
      </c>
      <c r="T853">
        <f t="shared" si="176"/>
        <v>0</v>
      </c>
    </row>
    <row r="854" spans="1:20">
      <c r="A854" s="7">
        <v>38211</v>
      </c>
      <c r="B854" s="6">
        <v>0</v>
      </c>
      <c r="C854" s="1">
        <v>0</v>
      </c>
      <c r="D854" s="9">
        <v>2.8043981481481484</v>
      </c>
      <c r="E854" s="10">
        <v>0.98890372013142169</v>
      </c>
      <c r="F854" s="10">
        <f t="shared" si="169"/>
        <v>2.2995499737518554</v>
      </c>
      <c r="G854" s="10">
        <f t="shared" si="170"/>
        <v>2.8043981481481484</v>
      </c>
      <c r="H854" s="10">
        <f t="shared" si="181"/>
        <v>0</v>
      </c>
      <c r="I854" s="10">
        <f t="shared" si="171"/>
        <v>0</v>
      </c>
      <c r="J854" s="10">
        <f t="shared" si="172"/>
        <v>2.6615123750142224</v>
      </c>
      <c r="K854" s="10">
        <f t="shared" si="173"/>
        <v>0</v>
      </c>
      <c r="L854" s="10">
        <f t="shared" si="174"/>
        <v>0</v>
      </c>
      <c r="M854" s="10"/>
      <c r="N854">
        <f t="shared" si="177"/>
        <v>1000000</v>
      </c>
      <c r="O854">
        <f t="shared" si="178"/>
        <v>12345.3307987712</v>
      </c>
      <c r="P854">
        <f t="shared" si="175"/>
        <v>0</v>
      </c>
      <c r="Q854">
        <f t="shared" si="179"/>
        <v>0</v>
      </c>
      <c r="S854">
        <f t="shared" si="180"/>
        <v>967379.33079877123</v>
      </c>
      <c r="T854">
        <f t="shared" si="176"/>
        <v>0</v>
      </c>
    </row>
    <row r="855" spans="1:20">
      <c r="A855" s="7">
        <v>38212</v>
      </c>
      <c r="B855" s="6">
        <v>0</v>
      </c>
      <c r="C855" s="1">
        <v>0</v>
      </c>
      <c r="D855" s="9">
        <v>2.6666666666666665</v>
      </c>
      <c r="E855" s="10">
        <v>0.98890372013142169</v>
      </c>
      <c r="F855" s="10">
        <f t="shared" si="169"/>
        <v>2.2995499737518554</v>
      </c>
      <c r="G855" s="10">
        <f t="shared" si="170"/>
        <v>2.6666666666666665</v>
      </c>
      <c r="H855" s="10">
        <f t="shared" si="181"/>
        <v>0</v>
      </c>
      <c r="I855" s="10">
        <f t="shared" si="171"/>
        <v>0</v>
      </c>
      <c r="J855" s="10">
        <f t="shared" si="172"/>
        <v>2.6615123750142224</v>
      </c>
      <c r="K855" s="10">
        <f t="shared" si="173"/>
        <v>0</v>
      </c>
      <c r="L855" s="10">
        <f t="shared" si="174"/>
        <v>0</v>
      </c>
      <c r="M855" s="10"/>
      <c r="N855">
        <f t="shared" si="177"/>
        <v>1000000</v>
      </c>
      <c r="O855">
        <f t="shared" si="178"/>
        <v>445.33079877116819</v>
      </c>
      <c r="P855">
        <f t="shared" si="175"/>
        <v>0</v>
      </c>
      <c r="Q855">
        <f t="shared" si="179"/>
        <v>0</v>
      </c>
      <c r="S855">
        <f t="shared" si="180"/>
        <v>967379.33079877123</v>
      </c>
      <c r="T855">
        <f t="shared" si="176"/>
        <v>0</v>
      </c>
    </row>
    <row r="856" spans="1:20">
      <c r="A856" s="7">
        <v>38213</v>
      </c>
      <c r="B856" s="6">
        <v>0</v>
      </c>
      <c r="C856" s="1">
        <v>0</v>
      </c>
      <c r="D856" s="9">
        <v>0.41145833333333331</v>
      </c>
      <c r="E856" s="10">
        <v>0.98890372013142169</v>
      </c>
      <c r="F856" s="10">
        <f t="shared" si="169"/>
        <v>2.2995499737518554</v>
      </c>
      <c r="G856" s="10">
        <f t="shared" si="170"/>
        <v>0.41145833333333331</v>
      </c>
      <c r="H856" s="10">
        <f t="shared" si="181"/>
        <v>0</v>
      </c>
      <c r="I856" s="10">
        <f t="shared" si="171"/>
        <v>0</v>
      </c>
      <c r="J856" s="10">
        <f t="shared" si="172"/>
        <v>2.6615123750142224</v>
      </c>
      <c r="K856" s="10">
        <f t="shared" si="173"/>
        <v>2.250054041680889</v>
      </c>
      <c r="L856" s="10">
        <f t="shared" si="174"/>
        <v>194404.6692012288</v>
      </c>
      <c r="M856" s="10"/>
      <c r="N856">
        <f t="shared" si="177"/>
        <v>1000000</v>
      </c>
      <c r="O856">
        <f t="shared" si="178"/>
        <v>-194404.6692012288</v>
      </c>
      <c r="P856">
        <f t="shared" si="175"/>
        <v>0</v>
      </c>
      <c r="Q856">
        <f t="shared" si="179"/>
        <v>0</v>
      </c>
      <c r="S856">
        <f t="shared" si="180"/>
        <v>967379.33079877123</v>
      </c>
      <c r="T856">
        <f t="shared" si="176"/>
        <v>0</v>
      </c>
    </row>
    <row r="857" spans="1:20">
      <c r="A857" s="7">
        <v>38214</v>
      </c>
      <c r="B857" s="6">
        <v>0</v>
      </c>
      <c r="C857" s="1">
        <v>0.58617107271185875</v>
      </c>
      <c r="D857" s="9">
        <v>0.41145833333333331</v>
      </c>
      <c r="E857" s="10">
        <v>0.98890372013142169</v>
      </c>
      <c r="F857" s="10">
        <f t="shared" si="169"/>
        <v>2.2995499737518554</v>
      </c>
      <c r="G857" s="10">
        <f t="shared" si="170"/>
        <v>0.41145833333333331</v>
      </c>
      <c r="H857" s="10">
        <f t="shared" si="181"/>
        <v>0</v>
      </c>
      <c r="I857" s="10">
        <f t="shared" si="171"/>
        <v>0</v>
      </c>
      <c r="J857" s="10">
        <f t="shared" si="172"/>
        <v>2.6615123750142224</v>
      </c>
      <c r="K857" s="10">
        <f t="shared" si="173"/>
        <v>2.250054041680889</v>
      </c>
      <c r="L857" s="10">
        <f t="shared" si="174"/>
        <v>194404.6692012288</v>
      </c>
      <c r="M857" s="10"/>
      <c r="N857">
        <f t="shared" si="177"/>
        <v>805595.33079877123</v>
      </c>
      <c r="O857">
        <f t="shared" si="178"/>
        <v>-194404.6692012288</v>
      </c>
      <c r="P857">
        <f t="shared" si="175"/>
        <v>0</v>
      </c>
      <c r="Q857">
        <f t="shared" si="179"/>
        <v>0</v>
      </c>
      <c r="S857">
        <f t="shared" si="180"/>
        <v>772974.66159754246</v>
      </c>
      <c r="T857">
        <f t="shared" si="176"/>
        <v>0</v>
      </c>
    </row>
    <row r="858" spans="1:20">
      <c r="A858" s="7">
        <v>38215</v>
      </c>
      <c r="B858" s="6">
        <v>0</v>
      </c>
      <c r="C858" s="1">
        <v>0</v>
      </c>
      <c r="D858" s="9">
        <v>1.8414351851851851</v>
      </c>
      <c r="E858" s="10">
        <v>0.98890372013142169</v>
      </c>
      <c r="F858" s="10">
        <f t="shared" si="169"/>
        <v>2.2995499737518554</v>
      </c>
      <c r="G858" s="10">
        <f t="shared" si="170"/>
        <v>1.8414351851851851</v>
      </c>
      <c r="H858" s="10">
        <f t="shared" si="181"/>
        <v>0</v>
      </c>
      <c r="I858" s="10">
        <f t="shared" si="171"/>
        <v>0</v>
      </c>
      <c r="J858" s="10">
        <f t="shared" si="172"/>
        <v>2.6615123750142224</v>
      </c>
      <c r="K858" s="10">
        <f t="shared" si="173"/>
        <v>0.82007718982903732</v>
      </c>
      <c r="L858" s="10">
        <f t="shared" si="174"/>
        <v>70854.669201228826</v>
      </c>
      <c r="M858" s="10"/>
      <c r="N858">
        <f t="shared" si="177"/>
        <v>611190.66159754246</v>
      </c>
      <c r="O858">
        <f t="shared" si="178"/>
        <v>-70854.669201228826</v>
      </c>
      <c r="P858">
        <f t="shared" si="175"/>
        <v>0</v>
      </c>
      <c r="Q858">
        <f t="shared" si="179"/>
        <v>0</v>
      </c>
      <c r="S858">
        <f t="shared" si="180"/>
        <v>578569.9923963137</v>
      </c>
      <c r="T858">
        <f t="shared" si="176"/>
        <v>0</v>
      </c>
    </row>
    <row r="859" spans="1:20">
      <c r="A859" s="7">
        <v>38216</v>
      </c>
      <c r="B859" s="6">
        <v>0</v>
      </c>
      <c r="C859" s="1">
        <v>0</v>
      </c>
      <c r="D859" s="9">
        <v>2.4479166666666665</v>
      </c>
      <c r="E859" s="10">
        <v>0.98890372013142169</v>
      </c>
      <c r="F859" s="10">
        <f t="shared" si="169"/>
        <v>2.2995499737518554</v>
      </c>
      <c r="G859" s="10">
        <f t="shared" si="170"/>
        <v>2.4479166666666665</v>
      </c>
      <c r="H859" s="10">
        <f t="shared" si="181"/>
        <v>0</v>
      </c>
      <c r="I859" s="10">
        <f t="shared" si="171"/>
        <v>0</v>
      </c>
      <c r="J859" s="10">
        <f t="shared" si="172"/>
        <v>2.6615123750142224</v>
      </c>
      <c r="K859" s="10">
        <f t="shared" si="173"/>
        <v>0.21359570834755592</v>
      </c>
      <c r="L859" s="10">
        <f t="shared" si="174"/>
        <v>18454.669201228833</v>
      </c>
      <c r="M859" s="10"/>
      <c r="N859">
        <f t="shared" si="177"/>
        <v>540335.9923963137</v>
      </c>
      <c r="O859">
        <f t="shared" si="178"/>
        <v>-18454.669201228833</v>
      </c>
      <c r="P859">
        <f t="shared" si="175"/>
        <v>0</v>
      </c>
      <c r="Q859">
        <f t="shared" si="179"/>
        <v>0</v>
      </c>
      <c r="S859">
        <f t="shared" si="180"/>
        <v>507715.32319508487</v>
      </c>
      <c r="T859">
        <f t="shared" si="176"/>
        <v>0</v>
      </c>
    </row>
    <row r="860" spans="1:20">
      <c r="A860" s="7">
        <v>38217</v>
      </c>
      <c r="B860" s="6">
        <v>0</v>
      </c>
      <c r="C860" s="1">
        <v>0</v>
      </c>
      <c r="D860" s="9">
        <v>1.5196759259259258</v>
      </c>
      <c r="E860" s="10">
        <v>0.98890372013142169</v>
      </c>
      <c r="F860" s="10">
        <f t="shared" si="169"/>
        <v>2.2995499737518554</v>
      </c>
      <c r="G860" s="10">
        <f t="shared" si="170"/>
        <v>1.5196759259259258</v>
      </c>
      <c r="H860" s="10">
        <f t="shared" si="181"/>
        <v>0</v>
      </c>
      <c r="I860" s="10">
        <f t="shared" si="171"/>
        <v>0</v>
      </c>
      <c r="J860" s="10">
        <f t="shared" si="172"/>
        <v>2.6615123750142224</v>
      </c>
      <c r="K860" s="10">
        <f t="shared" si="173"/>
        <v>1.1418364490882966</v>
      </c>
      <c r="L860" s="10">
        <f t="shared" si="174"/>
        <v>98654.669201228826</v>
      </c>
      <c r="M860" s="10"/>
      <c r="N860">
        <f t="shared" si="177"/>
        <v>521881.32319508487</v>
      </c>
      <c r="O860">
        <f t="shared" si="178"/>
        <v>-98654.669201228826</v>
      </c>
      <c r="P860">
        <f t="shared" si="175"/>
        <v>0</v>
      </c>
      <c r="Q860">
        <f t="shared" si="179"/>
        <v>0</v>
      </c>
      <c r="S860">
        <f t="shared" si="180"/>
        <v>489260.65399385605</v>
      </c>
      <c r="T860">
        <f t="shared" si="176"/>
        <v>0</v>
      </c>
    </row>
    <row r="861" spans="1:20">
      <c r="A861" s="7">
        <v>38218</v>
      </c>
      <c r="B861" s="6">
        <v>0</v>
      </c>
      <c r="C861" s="1">
        <v>0</v>
      </c>
      <c r="D861" s="9">
        <v>1.5</v>
      </c>
      <c r="E861" s="10">
        <v>0.98890372013142169</v>
      </c>
      <c r="F861" s="10">
        <f t="shared" si="169"/>
        <v>2.2995499737518554</v>
      </c>
      <c r="G861" s="10">
        <f t="shared" si="170"/>
        <v>1.5</v>
      </c>
      <c r="H861" s="10">
        <f t="shared" si="181"/>
        <v>0</v>
      </c>
      <c r="I861" s="10">
        <f t="shared" si="171"/>
        <v>0</v>
      </c>
      <c r="J861" s="10">
        <f t="shared" si="172"/>
        <v>2.6615123750142224</v>
      </c>
      <c r="K861" s="10">
        <f t="shared" si="173"/>
        <v>1.1615123750142224</v>
      </c>
      <c r="L861" s="10">
        <f t="shared" si="174"/>
        <v>100354.66920122883</v>
      </c>
      <c r="M861" s="10"/>
      <c r="N861">
        <f t="shared" si="177"/>
        <v>423226.65399385605</v>
      </c>
      <c r="O861">
        <f t="shared" si="178"/>
        <v>-100354.66920122883</v>
      </c>
      <c r="P861">
        <f t="shared" si="175"/>
        <v>0</v>
      </c>
      <c r="Q861">
        <f t="shared" si="179"/>
        <v>0</v>
      </c>
      <c r="S861">
        <f t="shared" si="180"/>
        <v>390605.98479262722</v>
      </c>
      <c r="T861">
        <f t="shared" si="176"/>
        <v>0</v>
      </c>
    </row>
    <row r="862" spans="1:20">
      <c r="A862" s="7">
        <v>38219</v>
      </c>
      <c r="B862" s="6">
        <v>0</v>
      </c>
      <c r="C862" s="1">
        <v>0</v>
      </c>
      <c r="D862" s="9">
        <v>1.4525462962962963</v>
      </c>
      <c r="E862" s="10">
        <v>0.98890372013142169</v>
      </c>
      <c r="F862" s="10">
        <f t="shared" si="169"/>
        <v>2.2995499737518554</v>
      </c>
      <c r="G862" s="10">
        <f t="shared" si="170"/>
        <v>1.4525462962962963</v>
      </c>
      <c r="H862" s="10">
        <f t="shared" si="181"/>
        <v>0</v>
      </c>
      <c r="I862" s="10">
        <f t="shared" si="171"/>
        <v>0</v>
      </c>
      <c r="J862" s="10">
        <f t="shared" si="172"/>
        <v>2.6615123750142224</v>
      </c>
      <c r="K862" s="10">
        <f t="shared" si="173"/>
        <v>1.2089660787179262</v>
      </c>
      <c r="L862" s="10">
        <f t="shared" si="174"/>
        <v>104454.66920122883</v>
      </c>
      <c r="M862" s="10"/>
      <c r="N862">
        <f t="shared" si="177"/>
        <v>322871.98479262722</v>
      </c>
      <c r="O862">
        <f t="shared" si="178"/>
        <v>-104454.66920122883</v>
      </c>
      <c r="P862">
        <f t="shared" si="175"/>
        <v>0</v>
      </c>
      <c r="Q862">
        <f t="shared" si="179"/>
        <v>0</v>
      </c>
      <c r="S862">
        <f t="shared" si="180"/>
        <v>290251.31559139839</v>
      </c>
      <c r="T862">
        <f t="shared" si="176"/>
        <v>0</v>
      </c>
    </row>
    <row r="863" spans="1:20">
      <c r="A863" s="7">
        <v>38220</v>
      </c>
      <c r="B863" s="6">
        <v>3.8</v>
      </c>
      <c r="C863" s="1">
        <v>0</v>
      </c>
      <c r="D863" s="9">
        <v>1.3449074074074074</v>
      </c>
      <c r="E863" s="10">
        <v>0.98890372013142169</v>
      </c>
      <c r="F863" s="10">
        <f t="shared" si="169"/>
        <v>2.2995499737518554</v>
      </c>
      <c r="G863" s="10">
        <f t="shared" si="170"/>
        <v>1.3449074074074074</v>
      </c>
      <c r="H863" s="10">
        <f t="shared" si="181"/>
        <v>0.95</v>
      </c>
      <c r="I863" s="10">
        <f t="shared" si="171"/>
        <v>0</v>
      </c>
      <c r="J863" s="10">
        <f t="shared" si="172"/>
        <v>2.6615123750142224</v>
      </c>
      <c r="K863" s="10">
        <f t="shared" si="173"/>
        <v>1.316604967606815</v>
      </c>
      <c r="L863" s="10">
        <f t="shared" si="174"/>
        <v>113754.66920122881</v>
      </c>
      <c r="M863" s="10"/>
      <c r="N863">
        <f t="shared" si="177"/>
        <v>218417.31559139839</v>
      </c>
      <c r="O863">
        <f t="shared" si="178"/>
        <v>-113754.66920122881</v>
      </c>
      <c r="P863">
        <f t="shared" si="175"/>
        <v>0</v>
      </c>
      <c r="Q863">
        <f t="shared" si="179"/>
        <v>0</v>
      </c>
      <c r="S863">
        <f t="shared" si="180"/>
        <v>185796.64639016957</v>
      </c>
      <c r="T863">
        <f t="shared" si="176"/>
        <v>0</v>
      </c>
    </row>
    <row r="864" spans="1:20">
      <c r="A864" s="7">
        <v>38221</v>
      </c>
      <c r="B864" s="6">
        <v>0</v>
      </c>
      <c r="C864" s="1">
        <v>0</v>
      </c>
      <c r="D864" s="9">
        <v>1.8125</v>
      </c>
      <c r="E864" s="10">
        <v>0.98890372013142169</v>
      </c>
      <c r="F864" s="10">
        <f t="shared" si="169"/>
        <v>2.2995499737518554</v>
      </c>
      <c r="G864" s="10">
        <f t="shared" si="170"/>
        <v>1.8125</v>
      </c>
      <c r="H864" s="10">
        <f t="shared" si="181"/>
        <v>0.95</v>
      </c>
      <c r="I864" s="10">
        <f t="shared" si="171"/>
        <v>0</v>
      </c>
      <c r="J864" s="10">
        <f t="shared" si="172"/>
        <v>2.6615123750142224</v>
      </c>
      <c r="K864" s="10">
        <f t="shared" si="173"/>
        <v>0.84901237501422244</v>
      </c>
      <c r="L864" s="10">
        <f t="shared" si="174"/>
        <v>73354.669201228826</v>
      </c>
      <c r="M864" s="10"/>
      <c r="N864">
        <f t="shared" si="177"/>
        <v>104662.64639016958</v>
      </c>
      <c r="O864">
        <f t="shared" si="178"/>
        <v>-73354.669201228826</v>
      </c>
      <c r="P864">
        <f t="shared" si="175"/>
        <v>0</v>
      </c>
      <c r="Q864">
        <f t="shared" si="179"/>
        <v>0</v>
      </c>
      <c r="S864">
        <f t="shared" si="180"/>
        <v>72041.977188940757</v>
      </c>
      <c r="T864">
        <f t="shared" si="176"/>
        <v>0</v>
      </c>
    </row>
    <row r="865" spans="1:20">
      <c r="A865" s="7">
        <v>38222</v>
      </c>
      <c r="B865" s="6">
        <v>0</v>
      </c>
      <c r="C865" s="1">
        <v>0</v>
      </c>
      <c r="D865" s="9">
        <v>1.8125</v>
      </c>
      <c r="E865" s="10">
        <v>0.98890372013142169</v>
      </c>
      <c r="F865" s="10">
        <f t="shared" si="169"/>
        <v>2.2995499737518554</v>
      </c>
      <c r="G865" s="10">
        <f t="shared" si="170"/>
        <v>1.8125</v>
      </c>
      <c r="H865" s="10">
        <f t="shared" si="181"/>
        <v>0.95</v>
      </c>
      <c r="I865" s="10">
        <f t="shared" si="171"/>
        <v>0</v>
      </c>
      <c r="J865" s="10">
        <f t="shared" si="172"/>
        <v>2.6615123750142224</v>
      </c>
      <c r="K865" s="10">
        <f t="shared" si="173"/>
        <v>0.84901237501422244</v>
      </c>
      <c r="L865" s="10">
        <f t="shared" si="174"/>
        <v>73354.669201228826</v>
      </c>
      <c r="M865" s="10"/>
      <c r="N865">
        <f t="shared" si="177"/>
        <v>31307.977188940757</v>
      </c>
      <c r="O865">
        <f t="shared" si="178"/>
        <v>-73354.669201228826</v>
      </c>
      <c r="P865">
        <f t="shared" si="175"/>
        <v>0</v>
      </c>
      <c r="Q865">
        <f t="shared" si="179"/>
        <v>0</v>
      </c>
      <c r="S865">
        <f t="shared" si="180"/>
        <v>0</v>
      </c>
      <c r="T865">
        <f t="shared" si="176"/>
        <v>73354.669201228826</v>
      </c>
    </row>
    <row r="866" spans="1:20">
      <c r="A866" s="7">
        <v>38223</v>
      </c>
      <c r="B866" s="6">
        <v>0</v>
      </c>
      <c r="C866" s="1">
        <v>0</v>
      </c>
      <c r="D866" s="9">
        <v>1.375</v>
      </c>
      <c r="E866" s="10">
        <v>0.98890372013142169</v>
      </c>
      <c r="F866" s="10">
        <f t="shared" si="169"/>
        <v>2.2995499737518554</v>
      </c>
      <c r="G866" s="10">
        <f t="shared" si="170"/>
        <v>1.375</v>
      </c>
      <c r="H866" s="10">
        <f t="shared" si="181"/>
        <v>0.95</v>
      </c>
      <c r="I866" s="10">
        <f t="shared" si="171"/>
        <v>0</v>
      </c>
      <c r="J866" s="10">
        <f t="shared" si="172"/>
        <v>2.6615123750142224</v>
      </c>
      <c r="K866" s="10">
        <f t="shared" si="173"/>
        <v>1.2865123750142224</v>
      </c>
      <c r="L866" s="10">
        <f t="shared" si="174"/>
        <v>111154.66920122883</v>
      </c>
      <c r="M866" s="10"/>
      <c r="N866">
        <f t="shared" si="177"/>
        <v>0</v>
      </c>
      <c r="O866">
        <f t="shared" si="178"/>
        <v>-111154.66920122883</v>
      </c>
      <c r="P866">
        <f t="shared" si="175"/>
        <v>0</v>
      </c>
      <c r="Q866">
        <f t="shared" si="179"/>
        <v>111154.66920122883</v>
      </c>
      <c r="S866">
        <f t="shared" si="180"/>
        <v>0</v>
      </c>
      <c r="T866">
        <f t="shared" si="176"/>
        <v>111154.66920122883</v>
      </c>
    </row>
    <row r="867" spans="1:20">
      <c r="A867" s="7">
        <v>38224</v>
      </c>
      <c r="B867" s="6">
        <v>0</v>
      </c>
      <c r="C867" s="1">
        <v>0</v>
      </c>
      <c r="D867" s="9">
        <v>1.5335648148148149</v>
      </c>
      <c r="E867" s="10">
        <v>0.98890372013142169</v>
      </c>
      <c r="F867" s="10">
        <f t="shared" si="169"/>
        <v>2.2995499737518554</v>
      </c>
      <c r="G867" s="10">
        <f t="shared" si="170"/>
        <v>1.5335648148148149</v>
      </c>
      <c r="H867" s="10">
        <f t="shared" si="181"/>
        <v>0</v>
      </c>
      <c r="I867" s="10">
        <f t="shared" si="171"/>
        <v>0</v>
      </c>
      <c r="J867" s="10">
        <f t="shared" si="172"/>
        <v>2.6615123750142224</v>
      </c>
      <c r="K867" s="10">
        <f t="shared" si="173"/>
        <v>1.1279475601994076</v>
      </c>
      <c r="L867" s="10">
        <f t="shared" si="174"/>
        <v>97454.669201228811</v>
      </c>
      <c r="M867" s="10"/>
      <c r="N867">
        <f t="shared" si="177"/>
        <v>0</v>
      </c>
      <c r="O867">
        <f t="shared" si="178"/>
        <v>-97454.669201228811</v>
      </c>
      <c r="P867">
        <f t="shared" si="175"/>
        <v>0</v>
      </c>
      <c r="Q867">
        <f t="shared" si="179"/>
        <v>97454.669201228811</v>
      </c>
      <c r="S867">
        <f t="shared" si="180"/>
        <v>0</v>
      </c>
      <c r="T867">
        <f t="shared" si="176"/>
        <v>97454.669201228811</v>
      </c>
    </row>
    <row r="868" spans="1:20">
      <c r="A868" s="7">
        <v>38225</v>
      </c>
      <c r="B868" s="6">
        <v>0</v>
      </c>
      <c r="C868" s="1">
        <v>0</v>
      </c>
      <c r="D868" s="9">
        <v>0.40393518518518517</v>
      </c>
      <c r="E868" s="10">
        <v>0.98890372013142169</v>
      </c>
      <c r="F868" s="10">
        <f t="shared" si="169"/>
        <v>2.2995499737518554</v>
      </c>
      <c r="G868" s="10">
        <f t="shared" si="170"/>
        <v>0.40393518518518517</v>
      </c>
      <c r="H868" s="10">
        <f t="shared" si="181"/>
        <v>0</v>
      </c>
      <c r="I868" s="10">
        <f t="shared" si="171"/>
        <v>0</v>
      </c>
      <c r="J868" s="10">
        <f t="shared" si="172"/>
        <v>2.6615123750142224</v>
      </c>
      <c r="K868" s="10">
        <f t="shared" si="173"/>
        <v>2.2575771898290373</v>
      </c>
      <c r="L868" s="10">
        <f t="shared" si="174"/>
        <v>195054.66920122883</v>
      </c>
      <c r="M868" s="10"/>
      <c r="N868">
        <f t="shared" si="177"/>
        <v>0</v>
      </c>
      <c r="O868">
        <f t="shared" si="178"/>
        <v>-195054.66920122883</v>
      </c>
      <c r="P868">
        <f t="shared" si="175"/>
        <v>0</v>
      </c>
      <c r="Q868">
        <f t="shared" si="179"/>
        <v>195054.66920122883</v>
      </c>
      <c r="S868">
        <f t="shared" si="180"/>
        <v>0</v>
      </c>
      <c r="T868">
        <f t="shared" si="176"/>
        <v>195054.66920122883</v>
      </c>
    </row>
    <row r="869" spans="1:20">
      <c r="A869" s="7">
        <v>38226</v>
      </c>
      <c r="B869" s="6">
        <v>0</v>
      </c>
      <c r="C869" s="1">
        <v>0</v>
      </c>
      <c r="D869" s="9">
        <v>0</v>
      </c>
      <c r="E869" s="10">
        <v>0.98890372013142169</v>
      </c>
      <c r="F869" s="10">
        <f t="shared" si="169"/>
        <v>2.2995499737518554</v>
      </c>
      <c r="G869" s="10">
        <f t="shared" si="170"/>
        <v>0</v>
      </c>
      <c r="H869" s="10">
        <f t="shared" si="181"/>
        <v>0</v>
      </c>
      <c r="I869" s="10">
        <f t="shared" si="171"/>
        <v>0</v>
      </c>
      <c r="J869" s="10">
        <f t="shared" si="172"/>
        <v>2.6615123750142224</v>
      </c>
      <c r="K869" s="10">
        <f t="shared" si="173"/>
        <v>2.6615123750142224</v>
      </c>
      <c r="L869" s="10">
        <f t="shared" si="174"/>
        <v>229954.66920122883</v>
      </c>
      <c r="M869" s="10"/>
      <c r="N869">
        <f t="shared" si="177"/>
        <v>0</v>
      </c>
      <c r="O869">
        <f t="shared" si="178"/>
        <v>-229954.66920122883</v>
      </c>
      <c r="P869">
        <f t="shared" si="175"/>
        <v>0</v>
      </c>
      <c r="Q869">
        <f t="shared" si="179"/>
        <v>229954.66920122883</v>
      </c>
      <c r="S869">
        <f t="shared" si="180"/>
        <v>0</v>
      </c>
      <c r="T869">
        <f t="shared" si="176"/>
        <v>229954.66920122883</v>
      </c>
    </row>
    <row r="870" spans="1:20">
      <c r="A870" s="7">
        <v>38227</v>
      </c>
      <c r="B870" s="6">
        <v>0</v>
      </c>
      <c r="C870" s="1">
        <v>0</v>
      </c>
      <c r="D870" s="9">
        <v>0</v>
      </c>
      <c r="E870" s="10">
        <v>0.98890372013142169</v>
      </c>
      <c r="F870" s="10">
        <f t="shared" si="169"/>
        <v>2.2995499737518554</v>
      </c>
      <c r="G870" s="10">
        <f t="shared" si="170"/>
        <v>0</v>
      </c>
      <c r="H870" s="10">
        <f t="shared" si="181"/>
        <v>0</v>
      </c>
      <c r="I870" s="10">
        <f t="shared" si="171"/>
        <v>0</v>
      </c>
      <c r="J870" s="10">
        <f t="shared" si="172"/>
        <v>2.6615123750142224</v>
      </c>
      <c r="K870" s="10">
        <f t="shared" si="173"/>
        <v>2.6615123750142224</v>
      </c>
      <c r="L870" s="10">
        <f t="shared" si="174"/>
        <v>229954.66920122883</v>
      </c>
      <c r="M870" s="10"/>
      <c r="N870">
        <f t="shared" si="177"/>
        <v>0</v>
      </c>
      <c r="O870">
        <f t="shared" si="178"/>
        <v>-229954.66920122883</v>
      </c>
      <c r="P870">
        <f t="shared" si="175"/>
        <v>0</v>
      </c>
      <c r="Q870">
        <f t="shared" si="179"/>
        <v>229954.66920122883</v>
      </c>
      <c r="S870">
        <f t="shared" si="180"/>
        <v>0</v>
      </c>
      <c r="T870">
        <f t="shared" si="176"/>
        <v>229954.66920122883</v>
      </c>
    </row>
    <row r="871" spans="1:20">
      <c r="A871" s="7">
        <v>38228</v>
      </c>
      <c r="B871" s="6">
        <v>0</v>
      </c>
      <c r="C871" s="1">
        <v>0</v>
      </c>
      <c r="D871" s="9">
        <v>1.1477546296296297</v>
      </c>
      <c r="E871" s="10">
        <v>0.98890372013142169</v>
      </c>
      <c r="F871" s="10">
        <f t="shared" si="169"/>
        <v>2.2995499737518554</v>
      </c>
      <c r="G871" s="10">
        <f t="shared" si="170"/>
        <v>1.1477546296296297</v>
      </c>
      <c r="H871" s="10">
        <f t="shared" si="181"/>
        <v>0</v>
      </c>
      <c r="I871" s="10">
        <f t="shared" si="171"/>
        <v>0</v>
      </c>
      <c r="J871" s="10">
        <f t="shared" si="172"/>
        <v>2.6615123750142224</v>
      </c>
      <c r="K871" s="10">
        <f t="shared" si="173"/>
        <v>1.5137577453845927</v>
      </c>
      <c r="L871" s="10">
        <f t="shared" si="174"/>
        <v>130788.66920122881</v>
      </c>
      <c r="M871" s="10"/>
      <c r="N871">
        <f t="shared" si="177"/>
        <v>0</v>
      </c>
      <c r="O871">
        <f t="shared" si="178"/>
        <v>-130788.66920122881</v>
      </c>
      <c r="P871">
        <f t="shared" si="175"/>
        <v>0</v>
      </c>
      <c r="Q871">
        <f t="shared" si="179"/>
        <v>130788.66920122881</v>
      </c>
      <c r="S871">
        <f t="shared" si="180"/>
        <v>0</v>
      </c>
      <c r="T871">
        <f t="shared" si="176"/>
        <v>130788.66920122881</v>
      </c>
    </row>
    <row r="872" spans="1:20">
      <c r="A872" s="7">
        <v>38229</v>
      </c>
      <c r="B872" s="6">
        <v>0</v>
      </c>
      <c r="C872" s="1">
        <v>0</v>
      </c>
      <c r="D872" s="9">
        <v>1.1477546296296297</v>
      </c>
      <c r="E872" s="10">
        <v>0.98890372013142169</v>
      </c>
      <c r="F872" s="10">
        <f t="shared" si="169"/>
        <v>2.2995499737518554</v>
      </c>
      <c r="G872" s="10">
        <f t="shared" si="170"/>
        <v>1.1477546296296297</v>
      </c>
      <c r="H872" s="10">
        <f t="shared" si="181"/>
        <v>0</v>
      </c>
      <c r="I872" s="10">
        <f t="shared" si="171"/>
        <v>0</v>
      </c>
      <c r="J872" s="10">
        <f t="shared" si="172"/>
        <v>2.6615123750142224</v>
      </c>
      <c r="K872" s="10">
        <f t="shared" si="173"/>
        <v>1.5137577453845927</v>
      </c>
      <c r="L872" s="10">
        <f t="shared" si="174"/>
        <v>130788.66920122881</v>
      </c>
      <c r="M872" s="10"/>
      <c r="N872">
        <f t="shared" si="177"/>
        <v>0</v>
      </c>
      <c r="O872">
        <f t="shared" si="178"/>
        <v>-130788.66920122881</v>
      </c>
      <c r="P872">
        <f t="shared" si="175"/>
        <v>0</v>
      </c>
      <c r="Q872">
        <f t="shared" si="179"/>
        <v>130788.66920122881</v>
      </c>
      <c r="S872">
        <f t="shared" si="180"/>
        <v>0</v>
      </c>
      <c r="T872">
        <f t="shared" si="176"/>
        <v>130788.66920122881</v>
      </c>
    </row>
    <row r="873" spans="1:20">
      <c r="A873" s="7">
        <v>38230</v>
      </c>
      <c r="B873" s="6">
        <v>0</v>
      </c>
      <c r="C873" s="1">
        <v>0</v>
      </c>
      <c r="D873" s="9">
        <v>1.1477777777777778</v>
      </c>
      <c r="E873" s="10">
        <v>0.98890372013142169</v>
      </c>
      <c r="F873" s="10">
        <f t="shared" si="169"/>
        <v>2.2995499737518554</v>
      </c>
      <c r="G873" s="10">
        <f t="shared" si="170"/>
        <v>1.1477777777777778</v>
      </c>
      <c r="H873" s="10">
        <f t="shared" si="181"/>
        <v>0</v>
      </c>
      <c r="I873" s="10">
        <f t="shared" si="171"/>
        <v>0</v>
      </c>
      <c r="J873" s="10">
        <f t="shared" si="172"/>
        <v>2.6615123750142224</v>
      </c>
      <c r="K873" s="10">
        <f t="shared" si="173"/>
        <v>1.5137345972364447</v>
      </c>
      <c r="L873" s="10">
        <f t="shared" si="174"/>
        <v>130786.66920122881</v>
      </c>
      <c r="M873" s="10"/>
      <c r="N873">
        <f t="shared" si="177"/>
        <v>0</v>
      </c>
      <c r="O873">
        <f t="shared" si="178"/>
        <v>-130786.66920122881</v>
      </c>
      <c r="P873">
        <f t="shared" si="175"/>
        <v>0</v>
      </c>
      <c r="Q873">
        <f t="shared" si="179"/>
        <v>130786.66920122881</v>
      </c>
      <c r="S873">
        <f t="shared" si="180"/>
        <v>0</v>
      </c>
      <c r="T873">
        <f t="shared" si="176"/>
        <v>130786.66920122881</v>
      </c>
    </row>
    <row r="874" spans="1:20">
      <c r="A874" s="7">
        <v>38231</v>
      </c>
      <c r="B874" s="6">
        <v>0</v>
      </c>
      <c r="C874" s="1">
        <v>0</v>
      </c>
      <c r="D874" s="9">
        <v>0</v>
      </c>
      <c r="E874" s="10">
        <v>0.20437343549382719</v>
      </c>
      <c r="F874" s="10">
        <f t="shared" si="169"/>
        <v>0.87313127441077443</v>
      </c>
      <c r="G874" s="10">
        <f t="shared" si="170"/>
        <v>0</v>
      </c>
      <c r="H874" s="10">
        <f t="shared" si="181"/>
        <v>0</v>
      </c>
      <c r="I874" s="10">
        <f t="shared" si="171"/>
        <v>0</v>
      </c>
      <c r="J874" s="10">
        <f t="shared" si="172"/>
        <v>1.2605654381613758</v>
      </c>
      <c r="K874" s="10">
        <f t="shared" si="173"/>
        <v>1.2605654381613758</v>
      </c>
      <c r="L874" s="10">
        <f t="shared" si="174"/>
        <v>108912.85385714287</v>
      </c>
      <c r="M874" s="10"/>
      <c r="N874">
        <f t="shared" si="177"/>
        <v>0</v>
      </c>
      <c r="O874">
        <f t="shared" si="178"/>
        <v>-108912.85385714287</v>
      </c>
      <c r="P874">
        <f t="shared" si="175"/>
        <v>0</v>
      </c>
      <c r="Q874">
        <f t="shared" si="179"/>
        <v>108912.85385714287</v>
      </c>
      <c r="S874">
        <f t="shared" si="180"/>
        <v>0</v>
      </c>
      <c r="T874">
        <f t="shared" si="176"/>
        <v>108912.85385714287</v>
      </c>
    </row>
    <row r="875" spans="1:20">
      <c r="A875" s="7">
        <v>38232</v>
      </c>
      <c r="B875" s="6">
        <v>0</v>
      </c>
      <c r="C875" s="1">
        <v>0</v>
      </c>
      <c r="D875" s="9">
        <v>0</v>
      </c>
      <c r="E875" s="10">
        <v>0.20437343549382719</v>
      </c>
      <c r="F875" s="10">
        <f t="shared" si="169"/>
        <v>0.87313127441077443</v>
      </c>
      <c r="G875" s="10">
        <f t="shared" si="170"/>
        <v>0</v>
      </c>
      <c r="H875" s="10">
        <f t="shared" si="181"/>
        <v>0</v>
      </c>
      <c r="I875" s="10">
        <f t="shared" si="171"/>
        <v>0</v>
      </c>
      <c r="J875" s="10">
        <f t="shared" si="172"/>
        <v>1.2605654381613758</v>
      </c>
      <c r="K875" s="10">
        <f t="shared" si="173"/>
        <v>1.2605654381613758</v>
      </c>
      <c r="L875" s="10">
        <f t="shared" si="174"/>
        <v>108912.85385714287</v>
      </c>
      <c r="M875" s="10"/>
      <c r="N875">
        <f t="shared" si="177"/>
        <v>0</v>
      </c>
      <c r="O875">
        <f t="shared" si="178"/>
        <v>-108912.85385714287</v>
      </c>
      <c r="P875">
        <f t="shared" si="175"/>
        <v>0</v>
      </c>
      <c r="Q875">
        <f t="shared" si="179"/>
        <v>108912.85385714287</v>
      </c>
      <c r="S875">
        <f t="shared" si="180"/>
        <v>0</v>
      </c>
      <c r="T875">
        <f t="shared" si="176"/>
        <v>108912.85385714287</v>
      </c>
    </row>
    <row r="876" spans="1:20">
      <c r="A876" s="7">
        <v>38233</v>
      </c>
      <c r="B876" s="6">
        <v>0</v>
      </c>
      <c r="C876" s="1">
        <v>0</v>
      </c>
      <c r="D876" s="9">
        <v>0</v>
      </c>
      <c r="E876" s="10">
        <v>0.20437343549382719</v>
      </c>
      <c r="F876" s="10">
        <f t="shared" si="169"/>
        <v>0.87313127441077443</v>
      </c>
      <c r="G876" s="10">
        <f t="shared" si="170"/>
        <v>0</v>
      </c>
      <c r="H876" s="10">
        <f t="shared" si="181"/>
        <v>0</v>
      </c>
      <c r="I876" s="10">
        <f t="shared" si="171"/>
        <v>0</v>
      </c>
      <c r="J876" s="10">
        <f t="shared" si="172"/>
        <v>1.2605654381613758</v>
      </c>
      <c r="K876" s="10">
        <f t="shared" si="173"/>
        <v>1.2605654381613758</v>
      </c>
      <c r="L876" s="10">
        <f t="shared" si="174"/>
        <v>108912.85385714287</v>
      </c>
      <c r="M876" s="10"/>
      <c r="N876">
        <f t="shared" si="177"/>
        <v>0</v>
      </c>
      <c r="O876">
        <f t="shared" si="178"/>
        <v>-108912.85385714287</v>
      </c>
      <c r="P876">
        <f t="shared" si="175"/>
        <v>0</v>
      </c>
      <c r="Q876">
        <f t="shared" si="179"/>
        <v>108912.85385714287</v>
      </c>
      <c r="S876">
        <f t="shared" si="180"/>
        <v>0</v>
      </c>
      <c r="T876">
        <f t="shared" si="176"/>
        <v>108912.85385714287</v>
      </c>
    </row>
    <row r="877" spans="1:20">
      <c r="A877" s="7">
        <v>38234</v>
      </c>
      <c r="B877" s="6">
        <v>0</v>
      </c>
      <c r="C877" s="1">
        <v>0</v>
      </c>
      <c r="D877" s="9">
        <v>0</v>
      </c>
      <c r="E877" s="10">
        <v>0.20437343549382719</v>
      </c>
      <c r="F877" s="10">
        <f t="shared" si="169"/>
        <v>0.87313127441077443</v>
      </c>
      <c r="G877" s="10">
        <f t="shared" si="170"/>
        <v>0</v>
      </c>
      <c r="H877" s="10">
        <f t="shared" si="181"/>
        <v>0</v>
      </c>
      <c r="I877" s="10">
        <f t="shared" si="171"/>
        <v>0</v>
      </c>
      <c r="J877" s="10">
        <f t="shared" si="172"/>
        <v>1.2605654381613758</v>
      </c>
      <c r="K877" s="10">
        <f t="shared" si="173"/>
        <v>1.2605654381613758</v>
      </c>
      <c r="L877" s="10">
        <f t="shared" si="174"/>
        <v>108912.85385714287</v>
      </c>
      <c r="M877" s="10"/>
      <c r="N877">
        <f t="shared" si="177"/>
        <v>0</v>
      </c>
      <c r="O877">
        <f t="shared" si="178"/>
        <v>-108912.85385714287</v>
      </c>
      <c r="P877">
        <f t="shared" si="175"/>
        <v>0</v>
      </c>
      <c r="Q877">
        <f t="shared" si="179"/>
        <v>108912.85385714287</v>
      </c>
      <c r="S877">
        <f t="shared" si="180"/>
        <v>0</v>
      </c>
      <c r="T877">
        <f t="shared" si="176"/>
        <v>108912.85385714287</v>
      </c>
    </row>
    <row r="878" spans="1:20">
      <c r="A878" s="7">
        <v>38235</v>
      </c>
      <c r="B878" s="6">
        <v>0</v>
      </c>
      <c r="C878" s="1">
        <v>0</v>
      </c>
      <c r="D878" s="9">
        <v>0</v>
      </c>
      <c r="E878" s="10">
        <v>0.20437343549382719</v>
      </c>
      <c r="F878" s="10">
        <f t="shared" si="169"/>
        <v>0.87313127441077443</v>
      </c>
      <c r="G878" s="10">
        <f t="shared" si="170"/>
        <v>0</v>
      </c>
      <c r="H878" s="10">
        <f t="shared" si="181"/>
        <v>0</v>
      </c>
      <c r="I878" s="10">
        <f t="shared" si="171"/>
        <v>0</v>
      </c>
      <c r="J878" s="10">
        <f t="shared" si="172"/>
        <v>1.2605654381613758</v>
      </c>
      <c r="K878" s="10">
        <f t="shared" si="173"/>
        <v>1.2605654381613758</v>
      </c>
      <c r="L878" s="10">
        <f t="shared" si="174"/>
        <v>108912.85385714287</v>
      </c>
      <c r="M878" s="10"/>
      <c r="N878">
        <f t="shared" si="177"/>
        <v>0</v>
      </c>
      <c r="O878">
        <f t="shared" si="178"/>
        <v>-108912.85385714287</v>
      </c>
      <c r="P878">
        <f t="shared" si="175"/>
        <v>0</v>
      </c>
      <c r="Q878">
        <f t="shared" si="179"/>
        <v>108912.85385714287</v>
      </c>
      <c r="S878">
        <f t="shared" si="180"/>
        <v>0</v>
      </c>
      <c r="T878">
        <f t="shared" si="176"/>
        <v>108912.85385714287</v>
      </c>
    </row>
    <row r="879" spans="1:20">
      <c r="G879" s="10"/>
      <c r="H879" s="10"/>
      <c r="I879" s="10"/>
      <c r="J879" s="10"/>
      <c r="K879" s="10"/>
      <c r="L879" s="10"/>
      <c r="M879" s="10"/>
    </row>
    <row r="880" spans="1:20">
      <c r="G880" s="10"/>
      <c r="H880" s="10"/>
      <c r="I880" s="10"/>
      <c r="J880" s="10"/>
      <c r="K880" s="10"/>
      <c r="L880" s="10"/>
      <c r="M880" s="10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UniBo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sturno</cp:lastModifiedBy>
  <dcterms:created xsi:type="dcterms:W3CDTF">2011-12-14T14:18:32Z</dcterms:created>
  <dcterms:modified xsi:type="dcterms:W3CDTF">2011-12-14T17:42:56Z</dcterms:modified>
</cp:coreProperties>
</file>